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<sst xmlns="http://schemas.openxmlformats.org/spreadsheetml/2006/main" count="41" uniqueCount="41">
  <si>
    <t xml:space="preserve"/>
  </si>
  <si>
    <t xml:space="preserve">ZCV203</t>
  </si>
  <si>
    <t xml:space="preserve">U</t>
  </si>
  <si>
    <t xml:space="preserve">Unitat aigua-aigua, bomba de calor geotèrmica, per a calefacció i refrigeració passiva.</t>
  </si>
  <si>
    <r>
      <rPr>
        <sz val="8.25"/>
        <color rgb="FF000000"/>
        <rFont val="Arial"/>
        <family val="2"/>
      </rPr>
      <t xml:space="preserve">Rehabilitació energètica d'edifici mitjançant la col·locació, en substitució d'equip existent, de bomba de calor, aigua-aigua, per a calefacció i refrigeració passiva, per a gas refrigerant R-410A, alimentació trifàsica a 400 V, potència calorífica regulable entre 4 i 22,8 kW, potència frigorífica passiva 4 kW, COP 4,9, dimensions 1060x600x710 mm, potència sonora 46 dBA, pes 193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 Totalment muntada, connexionada i engegada per l'empresa instal·ladora per a la comprovació del seu correcte funcionament.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</si>
  <si>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</si>
  <si>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</si>
  <si>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</si>
  <si>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</si>
  <si>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</si>
  <si>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</si>
  <si>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</si>
  <si>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mt42eco011bfd</t>
  </si>
  <si>
    <t xml:space="preserve">U</t>
  </si>
  <si>
    <t xml:space="preserve">Bomba de calor, aigua-aigua, per a calefacció i refrigeració passiva, per a gas refrigerant R-410A, alimentació trifàsica a 400 V, potència calorífica regulable entre 4 i 22,8 kW, potència frigorífica passiva 4 kW, COP 4,9, dimensions 1060x600x710 mm, potència sonora 46 dBA, pes 193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t>
  </si>
  <si>
    <t xml:space="preserve">mt37www060f</t>
  </si>
  <si>
    <t xml:space="preserve">U</t>
  </si>
  <si>
    <t xml:space="preserve">Filtre retenidor de residus de llautó, amb tamís d'acer inoxidable amb perforacions de 0,5 mm de diàmetre, amb rosca de 1 1/4", per a una pressió màxima de treball de 16 bar i una temperatura màxima de 110°C.</t>
  </si>
  <si>
    <t xml:space="preserve">mt42www050</t>
  </si>
  <si>
    <t xml:space="preserve">U</t>
  </si>
  <si>
    <t xml:space="preserve">Termòmetre bimetàl·lic, diàmetre d'esfera de 100 mm, amb presa vertical, amb beina de 1/2", escala de temperatura de 0 a 120°C.</t>
  </si>
  <si>
    <t xml:space="preserve">mt37www050e</t>
  </si>
  <si>
    <t xml:space="preserve">U</t>
  </si>
  <si>
    <t xml:space="preserve">Maneguet antivibració, de goma, amb rosca de 1 1/4", per a una pressió màxima de treball de 10 bar.</t>
  </si>
  <si>
    <t xml:space="preserve">mt37sve010e</t>
  </si>
  <si>
    <t xml:space="preserve">U</t>
  </si>
  <si>
    <t xml:space="preserve">Vàlvula d'esfera de llautó niquelat per roscar de 1 1/4".</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</si>
  <si>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</si>
  <si>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</si>
  <si>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</si>
  <si>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</si>
  <si>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</si>
  <si>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</si>
  <si>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</si>
  <si>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</si>
  <si>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</si>
  <si>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</si>
  <si>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</si>
  <si>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</si>
  <si>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9.215,39€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</si>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</sst>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6.63" customWidth="1"/>
    <col min="5" max="5" width="70.72" customWidth="1"/>
    <col min="6" max="6" width="11.5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11670.8</v>
      </c>
      <c r="H10" s="12">
        <f ca="1">ROUND(INDIRECT(ADDRESS(ROW()+(0), COLUMN()+(-2), 1))*INDIRECT(ADDRESS(ROW()+(0), COLUMN()+(-1), 1)), 2)</f>
        <v>11670.8</v>
      </c>
    </row>
    <row r="11" spans="1:8" ht="34.50" thickBot="1" customHeight="1">
      <c r="A11" s="1" t="s">
        <v>15</v>
      </c>
      <c r="B11" s="1"/>
      <c r="C11" s="1"/>
      <c r="D11" s="10" t="s">
        <v>16</v>
      </c>
      <c r="E11" s="1" t="s">
        <v>17</v>
      </c>
      <c r="F11" s="11">
        <v>2</v>
      </c>
      <c r="G11" s="12">
        <v>18.67</v>
      </c>
      <c r="H11" s="12">
        <f ca="1">ROUND(INDIRECT(ADDRESS(ROW()+(0), COLUMN()+(-2), 1))*INDIRECT(ADDRESS(ROW()+(0), COLUMN()+(-1), 1)), 2)</f>
        <v>37.34</v>
      </c>
    </row>
    <row r="12" spans="1:8" ht="24.00" thickBot="1" customHeight="1">
      <c r="A12" s="1" t="s">
        <v>18</v>
      </c>
      <c r="B12" s="1"/>
      <c r="C12" s="1"/>
      <c r="D12" s="10" t="s">
        <v>19</v>
      </c>
      <c r="E12" s="1" t="s">
        <v>20</v>
      </c>
      <c r="F12" s="11">
        <v>1</v>
      </c>
      <c r="G12" s="12">
        <v>54.7</v>
      </c>
      <c r="H12" s="12">
        <f ca="1">ROUND(INDIRECT(ADDRESS(ROW()+(0), COLUMN()+(-2), 1))*INDIRECT(ADDRESS(ROW()+(0), COLUMN()+(-1), 1)), 2)</f>
        <v>54.7</v>
      </c>
    </row>
    <row r="13" spans="1:8" ht="24.00" thickBot="1" customHeight="1">
      <c r="A13" s="1" t="s">
        <v>21</v>
      </c>
      <c r="B13" s="1"/>
      <c r="C13" s="1"/>
      <c r="D13" s="10" t="s">
        <v>22</v>
      </c>
      <c r="E13" s="1" t="s">
        <v>23</v>
      </c>
      <c r="F13" s="11">
        <v>4</v>
      </c>
      <c r="G13" s="12">
        <v>37.17</v>
      </c>
      <c r="H13" s="12">
        <f ca="1">ROUND(INDIRECT(ADDRESS(ROW()+(0), COLUMN()+(-2), 1))*INDIRECT(ADDRESS(ROW()+(0), COLUMN()+(-1), 1)), 2)</f>
        <v>148.68</v>
      </c>
    </row>
    <row r="14" spans="1:8" ht="13.50" thickBot="1" customHeight="1">
      <c r="A14" s="1" t="s">
        <v>24</v>
      </c>
      <c r="B14" s="1"/>
      <c r="C14" s="1"/>
      <c r="D14" s="10" t="s">
        <v>25</v>
      </c>
      <c r="E14" s="1" t="s">
        <v>26</v>
      </c>
      <c r="F14" s="13">
        <v>4</v>
      </c>
      <c r="G14" s="14">
        <v>16.78</v>
      </c>
      <c r="H14" s="14">
        <f ca="1">ROUND(INDIRECT(ADDRESS(ROW()+(0), COLUMN()+(-2), 1))*INDIRECT(ADDRESS(ROW()+(0), COLUMN()+(-1), 1)), 2)</f>
        <v>67.12</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11978.6</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1">
        <v>39.167</v>
      </c>
      <c r="G17" s="12">
        <v>29.34</v>
      </c>
      <c r="H17" s="12">
        <f ca="1">ROUND(INDIRECT(ADDRESS(ROW()+(0), COLUMN()+(-2), 1))*INDIRECT(ADDRESS(ROW()+(0), COLUMN()+(-1), 1)), 2)</f>
        <v>1149.16</v>
      </c>
    </row>
    <row r="18" spans="1:8" ht="13.50" thickBot="1" customHeight="1">
      <c r="A18" s="1" t="s">
        <v>32</v>
      </c>
      <c r="B18" s="1"/>
      <c r="C18" s="1"/>
      <c r="D18" s="10" t="s">
        <v>33</v>
      </c>
      <c r="E18" s="1" t="s">
        <v>34</v>
      </c>
      <c r="F18" s="13">
        <v>39.167</v>
      </c>
      <c r="G18" s="14">
        <v>25.25</v>
      </c>
      <c r="H18" s="14">
        <f ca="1">ROUND(INDIRECT(ADDRESS(ROW()+(0), COLUMN()+(-2), 1))*INDIRECT(ADDRESS(ROW()+(0), COLUMN()+(-1), 1)), 2)</f>
        <v>988.97</v>
      </c>
    </row>
    <row r="19" spans="1:8" ht="13.50" thickBot="1" customHeight="1">
      <c r="A19" s="15"/>
      <c r="B19" s="15"/>
      <c r="C19" s="15"/>
      <c r="D19" s="15"/>
      <c r="E19" s="15"/>
      <c r="F19" s="9" t="s">
        <v>35</v>
      </c>
      <c r="G19" s="9"/>
      <c r="H19" s="17">
        <f ca="1">ROUND(SUM(INDIRECT(ADDRESS(ROW()+(-1), COLUMN()+(0), 1)),INDIRECT(ADDRESS(ROW()+(-2), COLUMN()+(0), 1))), 2)</f>
        <v>2138.13</v>
      </c>
    </row>
    <row r="20" spans="1:8" ht="13.50" thickBot="1" customHeight="1">
      <c r="A20" s="15">
        <v>3</v>
      </c>
      <c r="B20" s="15"/>
      <c r="C20" s="15"/>
      <c r="D20" s="15"/>
      <c r="E20" s="18" t="s">
        <v>36</v>
      </c>
      <c r="F20" s="18"/>
      <c r="G20" s="15"/>
      <c r="H20" s="15"/>
    </row>
    <row r="21" spans="1:8" ht="13.50" thickBot="1" customHeight="1">
      <c r="A21" s="19"/>
      <c r="B21" s="19"/>
      <c r="C21" s="19"/>
      <c r="D21" s="20" t="s">
        <v>37</v>
      </c>
      <c r="E21" s="19" t="s">
        <v>38</v>
      </c>
      <c r="F21" s="13">
        <v>2</v>
      </c>
      <c r="G21" s="14">
        <f ca="1">ROUND(SUM(INDIRECT(ADDRESS(ROW()+(-2), COLUMN()+(1), 1)),INDIRECT(ADDRESS(ROW()+(-6), COLUMN()+(1), 1))), 2)</f>
        <v>14116.7</v>
      </c>
      <c r="H21" s="14">
        <f ca="1">ROUND(INDIRECT(ADDRESS(ROW()+(0), COLUMN()+(-2), 1))*INDIRECT(ADDRESS(ROW()+(0), COLUMN()+(-1), 1))/100, 2)</f>
        <v>282.33</v>
      </c>
    </row>
    <row r="22" spans="1:8" ht="13.50" thickBot="1" customHeight="1">
      <c r="A22" s="21" t="s">
        <v>39</v>
      </c>
      <c r="B22" s="21"/>
      <c r="C22" s="21"/>
      <c r="D22" s="22"/>
      <c r="E22" s="23"/>
      <c r="F22" s="24" t="s">
        <v>40</v>
      </c>
      <c r="G22" s="25"/>
      <c r="H22" s="26">
        <f ca="1">ROUND(SUM(INDIRECT(ADDRESS(ROW()+(-1), COLUMN()+(0), 1)),INDIRECT(ADDRESS(ROW()+(-3), COLUMN()+(0), 1)),INDIRECT(ADDRESS(ROW()+(-7), COLUMN()+(0), 1))), 2)</f>
        <v>14399</v>
      </c>
    </row>
  </sheetData>
  <mergeCells count="24">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