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<sst xmlns="http://schemas.openxmlformats.org/spreadsheetml/2006/main" count="50" uniqueCount="50">
  <si>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</si>
  <si>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ZCV202</t>
  </si>
  <si>
    <t xml:space="preserve">U</t>
  </si>
  <si>
    <t xml:space="preserve">Equip aigua-aigua, bomba de calor geotèrmica, per a producció d'A.C.S. i calefacció.</t>
  </si>
  <si>
    <r>
      <rPr>
        <sz val="8.25"/>
        <color rgb="FF000000"/>
        <rFont val="Arial"/>
        <family val="2"/>
      </rPr>
      <t xml:space="preserve">Rehabilitació energètica d'edifici mitjançant la col·locació, en substitució d'equip existent, d'equip aigua-aigua, bomba de calor geotèrmica, per a producció d'A.C.S. i calefacció, format per bomba de calor, aigua-aigua, per a calefacció, per a gas refrigerant R-410A, alimentació monofàsica a 230 V, potència calorífica regulable entre 2,5 i 16 kW, COP 4,6, dimensions 1060x600x710 mm, potència sonora 45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1500 litres de capacitat.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</si>
  <si>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</si>
  <si>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</si>
  <si>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</si>
  <si>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</si>
  <si>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</si>
  <si>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</si>
  <si>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</si>
  <si>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mt42eco010aaa</t>
  </si>
  <si>
    <t xml:space="preserve">U</t>
  </si>
  <si>
    <t xml:space="preserve">Bomba de calor, aigua-aigua, per a calefacció, per a gas refrigerant R-410A, alimentació monofàsica a 230 V, potència calorífica regulable entre 2,5 i 16 kW, COP 4,6, dimensions 1060x600x710 mm, potència sonora 45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</si>
  <si>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</si>
  <si>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</si>
  <si>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</si>
  <si>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mt42www050</t>
  </si>
  <si>
    <t xml:space="preserve">U</t>
  </si>
  <si>
    <t xml:space="preserve">Termòmetre bimetàl·lic, diàmetre d'esfera de 100 mm, amb presa vertical, amb beina de 1/2", escala de temperatura de 0 a 120°C.</t>
  </si>
  <si>
    <t xml:space="preserve">mt37www050e</t>
  </si>
  <si>
    <t xml:space="preserve">U</t>
  </si>
  <si>
    <t xml:space="preserve">Maneguet antivibració, de goma, amb rosca de 1 1/4", per a una pressió màxima de treball de 10 bar.</t>
  </si>
  <si>
    <t xml:space="preserve">mt37www050c</t>
  </si>
  <si>
    <t xml:space="preserve">U</t>
  </si>
  <si>
    <t xml:space="preserve">Maneguet antivibració, de goma, amb rosca de 1", per a una pressió màxima de treball de 10 bar.</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</si>
  <si>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</si>
  <si>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</si>
  <si>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</si>
  <si>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</si>
  <si>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</si>
  <si>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</si>
  <si>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mt42eco100gl</t>
  </si>
  <si>
    <t xml:space="preserve">U</t>
  </si>
  <si>
    <t xml:space="preserve">Interacumulador d'A.C.S. d'acer inoxidable AISI 316, de 1500 litres de capacitat, de 1280 mm de diàmetre exterior, 2331 mm d'altura total, 8 bar de pressió de treball, amb serpentí espiral corrugat flexible de 8,3 m² de superfície d'intercanvi, aïllament tèrmic d'escuma rígida de poliuretà injectat lliure de HCFC i acabat exterior amb revestiment de PVC semirígid.</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</si>
  <si>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</si>
  <si>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</si>
  <si>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</si>
  <si>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</si>
  <si>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</si>
  <si>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</si>
  <si>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</si>
  <si>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</si>
  <si>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</si>
  <si>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</si>
  <si>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</si>
  <si>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</si>
  <si>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13.285,11€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</si>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</sst>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9301.5</v>
      </c>
      <c r="H10" s="12">
        <f ca="1">ROUND(INDIRECT(ADDRESS(ROW()+(0), COLUMN()+(-2), 1))*INDIRECT(ADDRESS(ROW()+(0), COLUMN()+(-1), 1)), 2)</f>
        <v>9301.5</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1</v>
      </c>
      <c r="G12" s="12">
        <v>54.7</v>
      </c>
      <c r="H12" s="12">
        <f ca="1">ROUND(INDIRECT(ADDRESS(ROW()+(0), COLUMN()+(-2), 1))*INDIRECT(ADDRESS(ROW()+(0), COLUMN()+(-1), 1)), 2)</f>
        <v>54.7</v>
      </c>
    </row>
    <row r="13" spans="1:8" ht="24.00" thickBot="1" customHeight="1">
      <c r="A13" s="1" t="s">
        <v>21</v>
      </c>
      <c r="B13" s="1"/>
      <c r="C13" s="1"/>
      <c r="D13" s="10" t="s">
        <v>22</v>
      </c>
      <c r="E13" s="1" t="s">
        <v>23</v>
      </c>
      <c r="F13" s="11">
        <v>4</v>
      </c>
      <c r="G13" s="12">
        <v>37.17</v>
      </c>
      <c r="H13" s="12">
        <f ca="1">ROUND(INDIRECT(ADDRESS(ROW()+(0), COLUMN()+(-2), 1))*INDIRECT(ADDRESS(ROW()+(0), COLUMN()+(-1), 1)), 2)</f>
        <v>148.68</v>
      </c>
    </row>
    <row r="14" spans="1:8" ht="24.00" thickBot="1" customHeight="1">
      <c r="A14" s="1" t="s">
        <v>24</v>
      </c>
      <c r="B14" s="1"/>
      <c r="C14" s="1"/>
      <c r="D14" s="10" t="s">
        <v>25</v>
      </c>
      <c r="E14" s="1" t="s">
        <v>26</v>
      </c>
      <c r="F14" s="11">
        <v>2</v>
      </c>
      <c r="G14" s="12">
        <v>24.69</v>
      </c>
      <c r="H14" s="12">
        <f ca="1">ROUND(INDIRECT(ADDRESS(ROW()+(0), COLUMN()+(-2), 1))*INDIRECT(ADDRESS(ROW()+(0), COLUMN()+(-1), 1)), 2)</f>
        <v>49.38</v>
      </c>
    </row>
    <row r="15" spans="1:8" ht="13.50" thickBot="1" customHeight="1">
      <c r="A15" s="1" t="s">
        <v>27</v>
      </c>
      <c r="B15" s="1"/>
      <c r="C15" s="1"/>
      <c r="D15" s="10" t="s">
        <v>28</v>
      </c>
      <c r="E15" s="1" t="s">
        <v>29</v>
      </c>
      <c r="F15" s="11">
        <v>4</v>
      </c>
      <c r="G15" s="12">
        <v>16.78</v>
      </c>
      <c r="H15" s="12">
        <f ca="1">ROUND(INDIRECT(ADDRESS(ROW()+(0), COLUMN()+(-2), 1))*INDIRECT(ADDRESS(ROW()+(0), COLUMN()+(-1), 1)), 2)</f>
        <v>67.12</v>
      </c>
    </row>
    <row r="16" spans="1:8" ht="13.50" thickBot="1" customHeight="1">
      <c r="A16" s="1" t="s">
        <v>30</v>
      </c>
      <c r="B16" s="1"/>
      <c r="C16" s="1"/>
      <c r="D16" s="10" t="s">
        <v>31</v>
      </c>
      <c r="E16" s="1" t="s">
        <v>32</v>
      </c>
      <c r="F16" s="11">
        <v>4</v>
      </c>
      <c r="G16" s="12">
        <v>12.15</v>
      </c>
      <c r="H16" s="12">
        <f ca="1">ROUND(INDIRECT(ADDRESS(ROW()+(0), COLUMN()+(-2), 1))*INDIRECT(ADDRESS(ROW()+(0), COLUMN()+(-1), 1)), 2)</f>
        <v>48.6</v>
      </c>
    </row>
    <row r="17" spans="1:8" ht="55.50" thickBot="1" customHeight="1">
      <c r="A17" s="1" t="s">
        <v>33</v>
      </c>
      <c r="B17" s="1"/>
      <c r="C17" s="1"/>
      <c r="D17" s="10" t="s">
        <v>34</v>
      </c>
      <c r="E17" s="1" t="s">
        <v>35</v>
      </c>
      <c r="F17" s="13">
        <v>1</v>
      </c>
      <c r="G17" s="14">
        <v>10608</v>
      </c>
      <c r="H17" s="14">
        <f ca="1">ROUND(INDIRECT(ADDRESS(ROW()+(0), COLUMN()+(-2), 1))*INDIRECT(ADDRESS(ROW()+(0), COLUMN()+(-1), 1)), 2)</f>
        <v>10608</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20315.3</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0.653</v>
      </c>
      <c r="G20" s="12">
        <v>29.34</v>
      </c>
      <c r="H20" s="12">
        <f ca="1">ROUND(INDIRECT(ADDRESS(ROW()+(0), COLUMN()+(-2), 1))*INDIRECT(ADDRESS(ROW()+(0), COLUMN()+(-1), 1)), 2)</f>
        <v>19.16</v>
      </c>
    </row>
    <row r="21" spans="1:8" ht="13.50" thickBot="1" customHeight="1">
      <c r="A21" s="1" t="s">
        <v>41</v>
      </c>
      <c r="B21" s="1"/>
      <c r="C21" s="1"/>
      <c r="D21" s="10" t="s">
        <v>42</v>
      </c>
      <c r="E21" s="1" t="s">
        <v>43</v>
      </c>
      <c r="F21" s="13">
        <v>0.653</v>
      </c>
      <c r="G21" s="14">
        <v>25.25</v>
      </c>
      <c r="H21" s="14">
        <f ca="1">ROUND(INDIRECT(ADDRESS(ROW()+(0), COLUMN()+(-2), 1))*INDIRECT(ADDRESS(ROW()+(0), COLUMN()+(-1), 1)), 2)</f>
        <v>16.49</v>
      </c>
    </row>
    <row r="22" spans="1:8" ht="13.50" thickBot="1" customHeight="1">
      <c r="A22" s="15"/>
      <c r="B22" s="15"/>
      <c r="C22" s="15"/>
      <c r="D22" s="15"/>
      <c r="E22" s="15"/>
      <c r="F22" s="9" t="s">
        <v>44</v>
      </c>
      <c r="G22" s="9"/>
      <c r="H22" s="17">
        <f ca="1">ROUND(SUM(INDIRECT(ADDRESS(ROW()+(-1), COLUMN()+(0), 1)),INDIRECT(ADDRESS(ROW()+(-2), COLUMN()+(0), 1))), 2)</f>
        <v>35.65</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20351</v>
      </c>
      <c r="H24" s="14">
        <f ca="1">ROUND(INDIRECT(ADDRESS(ROW()+(0), COLUMN()+(-2), 1))*INDIRECT(ADDRESS(ROW()+(0), COLUMN()+(-1), 1))/100, 2)</f>
        <v>407.02</v>
      </c>
    </row>
    <row r="25" spans="1:8" ht="13.50" thickBot="1" customHeight="1">
      <c r="A25" s="21" t="s">
        <v>48</v>
      </c>
      <c r="B25" s="21"/>
      <c r="C25" s="21"/>
      <c r="D25" s="22"/>
      <c r="E25" s="23"/>
      <c r="F25" s="24" t="s">
        <v>49</v>
      </c>
      <c r="G25" s="25"/>
      <c r="H25" s="26">
        <f ca="1">ROUND(SUM(INDIRECT(ADDRESS(ROW()+(-1), COLUMN()+(0), 1)),INDIRECT(ADDRESS(ROW()+(-3), COLUMN()+(0), 1)),INDIRECT(ADDRESS(ROW()+(-7), COLUMN()+(0), 1))), 2)</f>
        <v>20758</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