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<sst xmlns="http://schemas.openxmlformats.org/spreadsheetml/2006/main" count="59" uniqueCount="59">
  <si>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</si>
  <si>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NIH122</t>
  </si>
  <si>
    <t xml:space="preserve">U</t>
  </si>
  <si>
    <t xml:space="preserve">Impermeabilització de dutxa d'obra amb canaleta de drenatge, sistema Schlüter-KERDI-LINE-VARIO "SCHLÜTER-SYSTEMS".</t>
  </si>
  <si>
    <r>
      <rPr>
        <sz val="8.25"/>
        <color rgb="FF000000"/>
        <rFont val="Arial"/>
        <family val="2"/>
      </rPr>
      <t xml:space="preserve">Impermeabilització de paraments verticals i horitzontals de dutxa d'obra amb canaleta de drenatge, sistema Schlüter-KERDI-LINE-VARIO "SCHLÜTER-SYSTEMS", composta per, kit Schlüter-KERDI-LINE-VARIO-H 40 G5 "SCHLÜTER-SYSTEMS", format per canaleta de drenatge de 140 mm de longitud amb làmina impermeabilitzant flexible de polietilè, element portant de la canaleta de 65 mm d'altura, bonera sifònica giratori 360° de sifó invertit de sortida horitzontal de 40 mm de diàmetre, tub de desguàs de 40 mm de diàmetre, tapa de protecció, peça per a prova d'estanquitat i dues peces per a la resolució d'angles interns en tractaments impermeabilitzants, amb unió termosegellada entre la canaleta i la làmina, perfil de drenatge tallable, d'acer inoxidable AISI 316L, acabat raspallat, Schlüter-KERDI-LINE-VARIO D9 EB 120 "SCHLÜTER-SYSTEMS", de 1200x26x7 mm, làmina impermeabilitzant, desolidaritzant i difusora de vapor d'aigua de polietilè amb estructura quadriculada, de 3 mm d'espessor, Schlüter-DITRA 30M "SCHLÜTER-SYSTEMS", fixada al suport amb adhesiu cimentós d'enduriment normal C1 i làmina impermeabilitzant flexible de polietilè, amb ambdues cares revestides de geotèxtil no teixit, Schlüter-KERDI 200 "SCHLÜTER-SYSTEMS", de 0,2 mm d'espessor, fixada al suport amb adhesiu cimentós d'enduriment normal C1. Inclús adhesiu bicomponent Schlüter-KERDI-COLL-L, banda de reforç Schlüter-KERDI-KEBA 100/125 i complements de reforç en tractament de punts singulars mitjançant l'ús de peces especials "SCHLÜTER-SYSTEMS" per a la resolució de 2 trobades amb canonades passants Schlüter-KERDI-KM. El preu no inclou la formació de pendents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</si>
  <si>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</si>
  <si>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</si>
  <si>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</si>
  <si>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</si>
  <si>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</si>
  <si>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</si>
  <si>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</si>
  <si>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mt15res170a</t>
  </si>
  <si>
    <t xml:space="preserve">U</t>
  </si>
  <si>
    <t xml:space="preserve">Kit Schlüter-KERDI-LINE-VARIO-H 40 G5 "SCHLÜTER-SYSTEMS", format per canaleta de drenatge de 140 mm de longitud amb làmina impermeabilitzant flexible de polietilè, element portant de la canaleta de 65 mm d'altura, bonera sifònica giratori 360° de sifó invertit de sortida horitzontal de 40 mm de diàmetre, tub de desguàs de 40 mm de diàmetre, tapa de protecció, peça per a prova d'estanquitat i dues peces per a la resolució d'angles interns en tractaments impermeabilitzants, amb unió termosegellada entre la canaleta i la làmina, per a impermeabilització i desguàs de dutxa d'obra.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</si>
  <si>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</si>
  <si>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</si>
  <si>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</si>
  <si>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mt15res300d</t>
  </si>
  <si>
    <t xml:space="preserve">m²</t>
  </si>
  <si>
    <t xml:space="preserve">Làmina impermeabilitzant, desolidaritzant i difusora de vapor d'aigua de polietilè amb estructura quadriculada, de 3 mm d'espessor, Schlüter-DITRA 30M "SCHLÜTER-SYSTEMS", revestida de geotèxtil no teixit en una de les seves cares, subministrada en rotllos de 30 m de longitud.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</si>
  <si>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</si>
  <si>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</si>
  <si>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</si>
  <si>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mt15res020ob</t>
  </si>
  <si>
    <t xml:space="preserve">m</t>
  </si>
  <si>
    <t xml:space="preserve">Banda de segellat, Schlüter-KERDI-KEBA 100/125 "SCHLÜTER-SYSTEMS", de 125 mm d'amplada i 0,1 mm de gruix, per a làmina impermeabilitzant flexible de polietilè, amb ambdues cares revestides de geotèxtil no teixit, subministrada en rotllos de 30 m de longitud.</t>
  </si>
  <si>
    <t xml:space="preserve">mt15res010a</t>
  </si>
  <si>
    <t xml:space="preserve">m²</t>
  </si>
  <si>
    <t xml:space="preserve">Làmina impermeabilitzant flexible de polietilè, amb ambdues cares revestides de geotèxtil no teixit, Schlüter-KERDI 200 "SCHLÜTER-SYSTEMS", de 0,2 mm d'espessor.</t>
  </si>
  <si>
    <t xml:space="preserve">mt15res050a</t>
  </si>
  <si>
    <t xml:space="preserve">U</t>
  </si>
  <si>
    <t xml:space="preserve">Peça per a la resolució de trobades amb canonades passants de 25 mm de diàmetre en tractaments impermeabilitzants, Schlüter-KERDI-KM "SCHLÜTER-SYSTEMS".</t>
  </si>
  <si>
    <t xml:space="preserve">mt15res172a</t>
  </si>
  <si>
    <t xml:space="preserve">U</t>
  </si>
  <si>
    <t xml:space="preserve">Perfil de drenatge tallable, d'acer inoxidable AISI 316L, acabat raspallat, Schlüter-KERDI-LINE-VARIO D9 EB 120 "SCHLÜTER-SYSTEMS", de 1200x26x7 mm, amb dos taps terminals, per a desguàs de dutxa d'obra.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</si>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</sst>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85" customWidth="1"/>
    <col min="4" max="4" width="6.63" customWidth="1"/>
    <col min="5" max="5" width="74.80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226.44</v>
      </c>
      <c r="I10" s="12">
        <f ca="1">ROUND(INDIRECT(ADDRESS(ROW()+(0), COLUMN()+(-3), 1))*INDIRECT(ADDRESS(ROW()+(0), COLUMN()+(-1), 1)), 2)</f>
        <v>226.44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12.4</v>
      </c>
      <c r="G11" s="11"/>
      <c r="H11" s="12">
        <v>0.35</v>
      </c>
      <c r="I11" s="12">
        <f ca="1">ROUND(INDIRECT(ADDRESS(ROW()+(0), COLUMN()+(-3), 1))*INDIRECT(ADDRESS(ROW()+(0), COLUMN()+(-1), 1)), 2)</f>
        <v>4.34</v>
      </c>
      <c r="J11" s="12"/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1.2</v>
      </c>
      <c r="G12" s="11"/>
      <c r="H12" s="12">
        <v>19.21</v>
      </c>
      <c r="I12" s="12">
        <f ca="1">ROUND(INDIRECT(ADDRESS(ROW()+(0), COLUMN()+(-3), 1))*INDIRECT(ADDRESS(ROW()+(0), COLUMN()+(-1), 1)), 2)</f>
        <v>23.05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1.3</v>
      </c>
      <c r="G13" s="11"/>
      <c r="H13" s="12">
        <v>11.92</v>
      </c>
      <c r="I13" s="12">
        <f ca="1">ROUND(INDIRECT(ADDRESS(ROW()+(0), COLUMN()+(-3), 1))*INDIRECT(ADDRESS(ROW()+(0), COLUMN()+(-1), 1)), 2)</f>
        <v>15.5</v>
      </c>
      <c r="J13" s="12"/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1"/>
      <c r="H14" s="12">
        <v>4.02</v>
      </c>
      <c r="I14" s="12">
        <f ca="1">ROUND(INDIRECT(ADDRESS(ROW()+(0), COLUMN()+(-3), 1))*INDIRECT(ADDRESS(ROW()+(0), COLUMN()+(-1), 1)), 2)</f>
        <v>4.82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1"/>
      <c r="H15" s="12">
        <v>19.66</v>
      </c>
      <c r="I15" s="12">
        <f ca="1">ROUND(INDIRECT(ADDRESS(ROW()+(0), COLUMN()+(-3), 1))*INDIRECT(ADDRESS(ROW()+(0), COLUMN()+(-1), 1)), 2)</f>
        <v>98.3</v>
      </c>
      <c r="J15" s="12"/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1"/>
      <c r="H16" s="12">
        <v>1.97</v>
      </c>
      <c r="I16" s="12">
        <f ca="1">ROUND(INDIRECT(ADDRESS(ROW()+(0), COLUMN()+(-3), 1))*INDIRECT(ADDRESS(ROW()+(0), COLUMN()+(-1), 1)), 2)</f>
        <v>3.94</v>
      </c>
      <c r="J16" s="12"/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3"/>
      <c r="H17" s="14">
        <v>244.47</v>
      </c>
      <c r="I17" s="14">
        <f ca="1">ROUND(INDIRECT(ADDRESS(ROW()+(0), COLUMN()+(-3), 1))*INDIRECT(ADDRESS(ROW()+(0), COLUMN()+(-1), 1)), 2)</f>
        <v>244.47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620.86</v>
      </c>
      <c r="J18" s="17"/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  <c r="J19" s="15"/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1.831</v>
      </c>
      <c r="G20" s="11"/>
      <c r="H20" s="12">
        <v>28.42</v>
      </c>
      <c r="I20" s="12">
        <f ca="1">ROUND(INDIRECT(ADDRESS(ROW()+(0), COLUMN()+(-3), 1))*INDIRECT(ADDRESS(ROW()+(0), COLUMN()+(-1), 1)), 2)</f>
        <v>52.04</v>
      </c>
      <c r="J20" s="12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1.831</v>
      </c>
      <c r="G21" s="13"/>
      <c r="H21" s="14">
        <v>25.28</v>
      </c>
      <c r="I21" s="14">
        <f ca="1">ROUND(INDIRECT(ADDRESS(ROW()+(0), COLUMN()+(-3), 1))*INDIRECT(ADDRESS(ROW()+(0), COLUMN()+(-1), 1)), 2)</f>
        <v>46.29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1)),INDIRECT(ADDRESS(ROW()+(-2), COLUMN()+(0), 1))), 2)</f>
        <v>98.33</v>
      </c>
      <c r="J22" s="17"/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3"/>
      <c r="H24" s="14">
        <f ca="1">ROUND(SUM(INDIRECT(ADDRESS(ROW()+(-2), COLUMN()+(1), 1)),INDIRECT(ADDRESS(ROW()+(-6), COLUMN()+(1), 1))), 2)</f>
        <v>719.19</v>
      </c>
      <c r="I24" s="14">
        <f ca="1">ROUND(INDIRECT(ADDRESS(ROW()+(0), COLUMN()+(-3), 1))*INDIRECT(ADDRESS(ROW()+(0), COLUMN()+(-1), 1))/100, 2)</f>
        <v>14.38</v>
      </c>
      <c r="J24" s="14"/>
    </row>
    <row r="25" spans="1:10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4"/>
      <c r="H25" s="25"/>
      <c r="I25" s="26">
        <f ca="1">ROUND(SUM(INDIRECT(ADDRESS(ROW()+(-1), COLUMN()+(0), 1)),INDIRECT(ADDRESS(ROW()+(-3), COLUMN()+(0), 1)),INDIRECT(ADDRESS(ROW()+(-7), COLUMN()+(0), 1))), 2)</f>
        <v>733.57</v>
      </c>
      <c r="J25" s="26"/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 t="s">
        <v>52</v>
      </c>
      <c r="H28" s="27"/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142013</v>
      </c>
      <c r="G29" s="29">
        <v>172013</v>
      </c>
      <c r="H29" s="29"/>
      <c r="I29" s="29"/>
      <c r="J29" s="29">
        <v>3</v>
      </c>
    </row>
    <row r="30" spans="1:10" ht="13.50" thickBot="1" customHeight="1">
      <c r="A30" s="30" t="s">
        <v>55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E25"/>
    <mergeCell ref="F25:H25"/>
    <mergeCell ref="I25:J25"/>
    <mergeCell ref="A28:E28"/>
    <mergeCell ref="G28:I28"/>
    <mergeCell ref="A29:E29"/>
    <mergeCell ref="F29:F30"/>
    <mergeCell ref="G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