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<sst xmlns="http://schemas.openxmlformats.org/spreadsheetml/2006/main" count="47" uniqueCount="47">
  <si>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</si>
  <si>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ISA020</t>
  </si>
  <si>
    <t xml:space="preserve">U</t>
  </si>
  <si>
    <t xml:space="preserve">Sistema d'elevació per a edificis.</t>
  </si>
  <si>
    <r>
      <rPr>
        <sz val="8.25"/>
        <color rgb="FF000000"/>
        <rFont val="Arial"/>
        <family val="2"/>
      </rPr>
      <t xml:space="preserve">Sistema d'elevació d'aigües grises i fecals, segons UNE-EN 12050-1, amb funcions de regulació, control, supervisió i avís, regulació automàtica per nivell, alarma acústica, apte per a temperatura màxima fins a 40°C (per a curt temps 60°C), format per dipòsit de polietilè de 90 l i 770x630x550 mm, impermeable al gas i a l'aigua, dues entrades DN 40 mm i una DN 100 mm de lliure situació, connexió a la part superior per a una canonada de ventilació DN 70, connexió en impulsió de 80 mm, anelles-retén per al segellat de l'eix, bomba submergible amb carcassa d'acer inoxidable, grandària màxima de passada de sòlids 45 mm, rotor en curtcircuit refrigerat per superfície, amb protecció de sobrecàrrega incorporada, amb una potència nominal de 1,3 kW, 1450 r.p.m. nominals, alimentació monofàsica (230V/50Hz), protecció IP67, aïllament classe H, contactes lliures de tensió per a indicació de funcionament i averia. Instal·lació en superfície. Inclús accessoris, unions i peces especials per a la instal·lació de l'electrobomba.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</si>
  <si>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</si>
  <si>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</si>
  <si>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</si>
  <si>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</si>
  <si>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</si>
  <si>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</si>
  <si>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</si>
  <si>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mt37bcw520a</t>
  </si>
  <si>
    <t xml:space="preserve">U</t>
  </si>
  <si>
    <t xml:space="preserve">Sistema d'elevació d'aigües grises i fecals, segons UNE-EN 12050-1, amb funcions de regulació, control, supervisió i avís, regulació automàtica per nivell, alarma acústica, apte per a temperatura màxima fins a 40°C (per a curt temps 60°C), format per dipòsit de polietilè de 90 l i 770x630x550 mm, impermeable al gas i a l'aigua, dues entrades DN 40 mm i una DN 100 mm de lliure situació, connexió a la part superior per a una canonada de ventilació DN 70, connexió en impulsió de 80 mm, anelles-retén per al segellat de l'eix, bomba submergible amb carcassa d'acer inoxidable, grandària màxima de passada de sòlids 45 mm, rotor en curtcircuit refrigerat per superfície, amb protecció de sobrecàrrega incorporada, amb una potència nominal de 1,3 kW, 1450 r.p.m. nominals, alimentació monofàsica (230V/50Hz), protecció IP67, aïllament classe H, contactes lliures de tensió per a indicació de funcionament i averia; per instal·lar en superfície.</t>
  </si>
  <si>
    <t xml:space="preserve">mt37bcw900g</t>
  </si>
  <si>
    <t xml:space="preserve">U</t>
  </si>
  <si>
    <t xml:space="preserve">Vàlvula de retenció, de ferro colat gris, de DN 80 mm.</t>
  </si>
  <si>
    <t xml:space="preserve">mt37bcw901g</t>
  </si>
  <si>
    <t xml:space="preserve">U</t>
  </si>
  <si>
    <t xml:space="preserve">Vàlvula de tall, de ferro colat gris, de DN 80 mm.</t>
  </si>
  <si>
    <t xml:space="preserve">mt36bom050e</t>
  </si>
  <si>
    <t xml:space="preserve">m</t>
  </si>
  <si>
    <t xml:space="preserve">Conducte d'impulsió d'aigües residuals realitzat amb tub de PVC per a pressió de 6 atm, de 75 mm de diàmetre, amb extrem atrompetat, segons UNE-EN 1452.</t>
  </si>
  <si>
    <t xml:space="preserve">mt36bom051e</t>
  </si>
  <si>
    <t xml:space="preserve">U</t>
  </si>
  <si>
    <t xml:space="preserve">Repercussió, per m de canonada, d'accessoris, unions i peces especials per a tub de PVC per a pressió de 6 atm, de 75 mm de diàmetre.</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</si>
  <si>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</si>
  <si>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</si>
  <si>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</si>
  <si>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</si>
  <si>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</si>
  <si>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</si>
  <si>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</si>
  <si>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</si>
  <si>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</si>
  <si>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4.246,55€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</si>
  <si>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</si>
  <si>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</si>
  <si>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</si>
  <si>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</si>
  <si>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</si>
  <si>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12050-1:2001</t>
  </si>
  <si>
    <t xml:space="preserve">Plantas elevadoras de aguas residuales para edificios e instalaciones. Principios de construcción y ensayo. Parte 1: Plantas elevadoras de aguas residuales que contienen materias fecales.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</si>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</sst>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0.68" customWidth="1"/>
    <col min="4" max="4" width="6.63" customWidth="1"/>
    <col min="5" max="5" width="73.27" customWidth="1"/>
    <col min="6" max="6" width="1.19" customWidth="1"/>
    <col min="7" max="7" width="10.88" customWidth="1"/>
    <col min="8" max="8" width="1.02" customWidth="1"/>
    <col min="9" max="9" width="10.88" customWidth="1"/>
    <col min="10" max="10" width="2.55"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87.00" thickBot="1" customHeight="1">
      <c r="A5" s="5" t="s">
        <v>4</v>
      </c>
      <c r="B5" s="5"/>
      <c r="C5" s="5"/>
      <c r="D5" s="5"/>
      <c r="E5" s="5"/>
      <c r="F5" s="5"/>
      <c r="G5" s="5"/>
      <c r="H5" s="5"/>
      <c r="I5" s="5"/>
      <c r="J5" s="5"/>
      <c r="K5" s="5"/>
    </row>
    <row r="8" spans="1:11" ht="24.00" thickBot="1" customHeight="1">
      <c r="A8" s="6" t="s">
        <v>5</v>
      </c>
      <c r="B8" s="6"/>
      <c r="C8" s="6"/>
      <c r="D8" s="6" t="s">
        <v>6</v>
      </c>
      <c r="E8" s="6" t="s">
        <v>7</v>
      </c>
      <c r="F8" s="7" t="s">
        <v>8</v>
      </c>
      <c r="G8" s="7"/>
      <c r="H8" s="7" t="s">
        <v>9</v>
      </c>
      <c r="I8" s="7"/>
      <c r="J8" s="7" t="s">
        <v>10</v>
      </c>
      <c r="K8" s="7"/>
    </row>
    <row r="9" spans="1:11" ht="13.50" thickBot="1" customHeight="1">
      <c r="A9" s="8">
        <v>1</v>
      </c>
      <c r="B9" s="8"/>
      <c r="C9" s="8"/>
      <c r="D9" s="8"/>
      <c r="E9" s="9" t="s">
        <v>11</v>
      </c>
      <c r="F9" s="9"/>
      <c r="G9" s="9"/>
      <c r="H9" s="8"/>
      <c r="I9" s="8"/>
      <c r="J9" s="8"/>
      <c r="K9" s="8"/>
    </row>
    <row r="10" spans="1:11" ht="129.00" thickBot="1" customHeight="1">
      <c r="A10" s="1" t="s">
        <v>12</v>
      </c>
      <c r="B10" s="1"/>
      <c r="C10" s="1"/>
      <c r="D10" s="10" t="s">
        <v>13</v>
      </c>
      <c r="E10" s="1" t="s">
        <v>14</v>
      </c>
      <c r="F10" s="11">
        <v>1</v>
      </c>
      <c r="G10" s="11"/>
      <c r="H10" s="12">
        <v>2418.21</v>
      </c>
      <c r="I10" s="12"/>
      <c r="J10" s="12">
        <f ca="1">ROUND(INDIRECT(ADDRESS(ROW()+(0), COLUMN()+(-4), 1))*INDIRECT(ADDRESS(ROW()+(0), COLUMN()+(-2), 1)), 2)</f>
        <v>2418.21</v>
      </c>
      <c r="K10" s="12"/>
    </row>
    <row r="11" spans="1:11" ht="13.50" thickBot="1" customHeight="1">
      <c r="A11" s="1" t="s">
        <v>15</v>
      </c>
      <c r="B11" s="1"/>
      <c r="C11" s="1"/>
      <c r="D11" s="10" t="s">
        <v>16</v>
      </c>
      <c r="E11" s="1" t="s">
        <v>17</v>
      </c>
      <c r="F11" s="11">
        <v>1</v>
      </c>
      <c r="G11" s="11"/>
      <c r="H11" s="12">
        <v>301.67</v>
      </c>
      <c r="I11" s="12"/>
      <c r="J11" s="12">
        <f ca="1">ROUND(INDIRECT(ADDRESS(ROW()+(0), COLUMN()+(-4), 1))*INDIRECT(ADDRESS(ROW()+(0), COLUMN()+(-2), 1)), 2)</f>
        <v>301.67</v>
      </c>
      <c r="K11" s="12"/>
    </row>
    <row r="12" spans="1:11" ht="13.50" thickBot="1" customHeight="1">
      <c r="A12" s="1" t="s">
        <v>18</v>
      </c>
      <c r="B12" s="1"/>
      <c r="C12" s="1"/>
      <c r="D12" s="10" t="s">
        <v>19</v>
      </c>
      <c r="E12" s="1" t="s">
        <v>20</v>
      </c>
      <c r="F12" s="11">
        <v>1</v>
      </c>
      <c r="G12" s="11"/>
      <c r="H12" s="12">
        <v>222.13</v>
      </c>
      <c r="I12" s="12"/>
      <c r="J12" s="12">
        <f ca="1">ROUND(INDIRECT(ADDRESS(ROW()+(0), COLUMN()+(-4), 1))*INDIRECT(ADDRESS(ROW()+(0), COLUMN()+(-2), 1)), 2)</f>
        <v>222.13</v>
      </c>
      <c r="K12" s="12"/>
    </row>
    <row r="13" spans="1:11" ht="24.00" thickBot="1" customHeight="1">
      <c r="A13" s="1" t="s">
        <v>21</v>
      </c>
      <c r="B13" s="1"/>
      <c r="C13" s="1"/>
      <c r="D13" s="10" t="s">
        <v>22</v>
      </c>
      <c r="E13" s="1" t="s">
        <v>23</v>
      </c>
      <c r="F13" s="11">
        <v>2</v>
      </c>
      <c r="G13" s="11"/>
      <c r="H13" s="12">
        <v>4.87</v>
      </c>
      <c r="I13" s="12"/>
      <c r="J13" s="12">
        <f ca="1">ROUND(INDIRECT(ADDRESS(ROW()+(0), COLUMN()+(-4), 1))*INDIRECT(ADDRESS(ROW()+(0), COLUMN()+(-2), 1)), 2)</f>
        <v>9.74</v>
      </c>
      <c r="K13" s="12"/>
    </row>
    <row r="14" spans="1:11" ht="24.00" thickBot="1" customHeight="1">
      <c r="A14" s="1" t="s">
        <v>24</v>
      </c>
      <c r="B14" s="1"/>
      <c r="C14" s="1"/>
      <c r="D14" s="10" t="s">
        <v>25</v>
      </c>
      <c r="E14" s="1" t="s">
        <v>26</v>
      </c>
      <c r="F14" s="13">
        <v>2</v>
      </c>
      <c r="G14" s="13"/>
      <c r="H14" s="14">
        <v>1.46</v>
      </c>
      <c r="I14" s="14"/>
      <c r="J14" s="14">
        <f ca="1">ROUND(INDIRECT(ADDRESS(ROW()+(0), COLUMN()+(-4), 1))*INDIRECT(ADDRESS(ROW()+(0), COLUMN()+(-2), 1)), 2)</f>
        <v>2.92</v>
      </c>
      <c r="K14" s="14"/>
    </row>
    <row r="15" spans="1:11" ht="13.50" thickBot="1" customHeight="1">
      <c r="A15" s="15"/>
      <c r="B15" s="15"/>
      <c r="C15" s="15"/>
      <c r="D15" s="15"/>
      <c r="E15" s="15"/>
      <c r="F15" s="9" t="s">
        <v>27</v>
      </c>
      <c r="G15" s="9"/>
      <c r="H15" s="9"/>
      <c r="I15" s="9"/>
      <c r="J15" s="17">
        <f ca="1">ROUND(SUM(INDIRECT(ADDRESS(ROW()+(-1), COLUMN()+(0), 1)),INDIRECT(ADDRESS(ROW()+(-2), COLUMN()+(0), 1)),INDIRECT(ADDRESS(ROW()+(-3), COLUMN()+(0), 1)),INDIRECT(ADDRESS(ROW()+(-4), COLUMN()+(0), 1)),INDIRECT(ADDRESS(ROW()+(-5), COLUMN()+(0), 1))), 2)</f>
        <v>2954.67</v>
      </c>
      <c r="K15" s="17"/>
    </row>
    <row r="16" spans="1:11" ht="13.50" thickBot="1" customHeight="1">
      <c r="A16" s="15">
        <v>2</v>
      </c>
      <c r="B16" s="15"/>
      <c r="C16" s="15"/>
      <c r="D16" s="15"/>
      <c r="E16" s="18" t="s">
        <v>28</v>
      </c>
      <c r="F16" s="18"/>
      <c r="G16" s="18"/>
      <c r="H16" s="15"/>
      <c r="I16" s="15"/>
      <c r="J16" s="15"/>
      <c r="K16" s="15"/>
    </row>
    <row r="17" spans="1:11" ht="13.50" thickBot="1" customHeight="1">
      <c r="A17" s="1" t="s">
        <v>29</v>
      </c>
      <c r="B17" s="1"/>
      <c r="C17" s="1"/>
      <c r="D17" s="10" t="s">
        <v>30</v>
      </c>
      <c r="E17" s="1" t="s">
        <v>31</v>
      </c>
      <c r="F17" s="13">
        <v>0.651</v>
      </c>
      <c r="G17" s="13"/>
      <c r="H17" s="14">
        <v>29.34</v>
      </c>
      <c r="I17" s="14"/>
      <c r="J17" s="14">
        <f ca="1">ROUND(INDIRECT(ADDRESS(ROW()+(0), COLUMN()+(-4), 1))*INDIRECT(ADDRESS(ROW()+(0), COLUMN()+(-2), 1)), 2)</f>
        <v>19.1</v>
      </c>
      <c r="K17" s="14"/>
    </row>
    <row r="18" spans="1:11" ht="13.50" thickBot="1" customHeight="1">
      <c r="A18" s="15"/>
      <c r="B18" s="15"/>
      <c r="C18" s="15"/>
      <c r="D18" s="15"/>
      <c r="E18" s="15"/>
      <c r="F18" s="9" t="s">
        <v>32</v>
      </c>
      <c r="G18" s="9"/>
      <c r="H18" s="9"/>
      <c r="I18" s="9"/>
      <c r="J18" s="17">
        <f ca="1">ROUND(SUM(INDIRECT(ADDRESS(ROW()+(-1), COLUMN()+(0), 1))), 2)</f>
        <v>19.1</v>
      </c>
      <c r="K18" s="17"/>
    </row>
    <row r="19" spans="1:11" ht="13.50" thickBot="1" customHeight="1">
      <c r="A19" s="15">
        <v>3</v>
      </c>
      <c r="B19" s="15"/>
      <c r="C19" s="15"/>
      <c r="D19" s="15"/>
      <c r="E19" s="18" t="s">
        <v>33</v>
      </c>
      <c r="F19" s="18"/>
      <c r="G19" s="18"/>
      <c r="H19" s="15"/>
      <c r="I19" s="15"/>
      <c r="J19" s="15"/>
      <c r="K19" s="15"/>
    </row>
    <row r="20" spans="1:11" ht="13.50" thickBot="1" customHeight="1">
      <c r="A20" s="19"/>
      <c r="B20" s="19"/>
      <c r="C20" s="19"/>
      <c r="D20" s="20" t="s">
        <v>34</v>
      </c>
      <c r="E20" s="19" t="s">
        <v>35</v>
      </c>
      <c r="F20" s="13">
        <v>2</v>
      </c>
      <c r="G20" s="13"/>
      <c r="H20" s="14">
        <f ca="1">ROUND(SUM(INDIRECT(ADDRESS(ROW()+(-2), COLUMN()+(2), 1)),INDIRECT(ADDRESS(ROW()+(-5), COLUMN()+(2), 1))), 2)</f>
        <v>2973.77</v>
      </c>
      <c r="I20" s="14"/>
      <c r="J20" s="14">
        <f ca="1">ROUND(INDIRECT(ADDRESS(ROW()+(0), COLUMN()+(-4), 1))*INDIRECT(ADDRESS(ROW()+(0), COLUMN()+(-2), 1))/100, 2)</f>
        <v>59.48</v>
      </c>
      <c r="K20" s="14"/>
    </row>
    <row r="21" spans="1:11" ht="13.50" thickBot="1" customHeight="1">
      <c r="A21" s="21" t="s">
        <v>36</v>
      </c>
      <c r="B21" s="21"/>
      <c r="C21" s="21"/>
      <c r="D21" s="22"/>
      <c r="E21" s="23"/>
      <c r="F21" s="24" t="s">
        <v>37</v>
      </c>
      <c r="G21" s="24"/>
      <c r="H21" s="25"/>
      <c r="I21" s="25"/>
      <c r="J21" s="26">
        <f ca="1">ROUND(SUM(INDIRECT(ADDRESS(ROW()+(-1), COLUMN()+(0), 1)),INDIRECT(ADDRESS(ROW()+(-3), COLUMN()+(0), 1)),INDIRECT(ADDRESS(ROW()+(-6), COLUMN()+(0), 1))), 2)</f>
        <v>3033.25</v>
      </c>
      <c r="K21" s="26"/>
    </row>
    <row r="24" spans="1:11" ht="13.50" thickBot="1" customHeight="1">
      <c r="A24" s="27" t="s">
        <v>38</v>
      </c>
      <c r="B24" s="27"/>
      <c r="C24" s="27"/>
      <c r="D24" s="27"/>
      <c r="E24" s="27"/>
      <c r="F24" s="27"/>
      <c r="G24" s="27" t="s">
        <v>39</v>
      </c>
      <c r="H24" s="27"/>
      <c r="I24" s="27" t="s">
        <v>40</v>
      </c>
      <c r="J24" s="27"/>
      <c r="K24" s="27" t="s">
        <v>41</v>
      </c>
    </row>
    <row r="25" spans="1:11" ht="13.50" thickBot="1" customHeight="1">
      <c r="A25" s="28" t="s">
        <v>42</v>
      </c>
      <c r="B25" s="28"/>
      <c r="C25" s="28"/>
      <c r="D25" s="28"/>
      <c r="E25" s="28"/>
      <c r="F25" s="28"/>
      <c r="G25" s="29">
        <v>1.112e+006</v>
      </c>
      <c r="H25" s="29"/>
      <c r="I25" s="29">
        <v>1.112e+006</v>
      </c>
      <c r="J25" s="29"/>
      <c r="K25" s="29">
        <v>3</v>
      </c>
    </row>
    <row r="26" spans="1:11" ht="24.00" thickBot="1" customHeight="1">
      <c r="A26" s="30" t="s">
        <v>43</v>
      </c>
      <c r="B26" s="30"/>
      <c r="C26" s="30"/>
      <c r="D26" s="30"/>
      <c r="E26" s="30"/>
      <c r="F26" s="30"/>
      <c r="G26" s="31"/>
      <c r="H26" s="31"/>
      <c r="I26" s="31"/>
      <c r="J26" s="31"/>
      <c r="K26" s="31"/>
    </row>
    <row r="29" spans="1:1" ht="33.75" thickBot="1" customHeight="1">
      <c r="A29" s="1" t="s">
        <v>44</v>
      </c>
      <c r="B29" s="1"/>
      <c r="C29" s="1"/>
      <c r="D29" s="1"/>
      <c r="E29" s="1"/>
      <c r="F29" s="1"/>
      <c r="G29" s="1"/>
      <c r="H29" s="1"/>
      <c r="I29" s="1"/>
      <c r="J29" s="1"/>
      <c r="K29" s="1"/>
    </row>
    <row r="30" spans="1:1" ht="33.75" thickBot="1" customHeight="1">
      <c r="A30" s="1" t="s">
        <v>45</v>
      </c>
      <c r="B30" s="1"/>
      <c r="C30" s="1"/>
      <c r="D30" s="1"/>
      <c r="E30" s="1"/>
      <c r="F30" s="1"/>
      <c r="G30" s="1"/>
      <c r="H30" s="1"/>
      <c r="I30" s="1"/>
      <c r="J30" s="1"/>
      <c r="K30" s="1"/>
    </row>
    <row r="31" spans="1:1" ht="33.75" thickBot="1" customHeight="1">
      <c r="A31" s="1" t="s">
        <v>46</v>
      </c>
      <c r="B31" s="1"/>
      <c r="C31" s="1"/>
      <c r="D31" s="1"/>
      <c r="E31" s="1"/>
      <c r="F31" s="1"/>
      <c r="G31" s="1"/>
      <c r="H31" s="1"/>
      <c r="I31" s="1"/>
      <c r="J31" s="1"/>
      <c r="K31" s="1"/>
    </row>
  </sheetData>
  <mergeCells count="67">
    <mergeCell ref="A1:K1"/>
    <mergeCell ref="C3:K3"/>
    <mergeCell ref="A5:K5"/>
    <mergeCell ref="A8:C8"/>
    <mergeCell ref="F8:G8"/>
    <mergeCell ref="H8:I8"/>
    <mergeCell ref="J8:K8"/>
    <mergeCell ref="A9:C9"/>
    <mergeCell ref="E9:G9"/>
    <mergeCell ref="H9:I9"/>
    <mergeCell ref="J9:K9"/>
    <mergeCell ref="A10:C10"/>
    <mergeCell ref="F10:G10"/>
    <mergeCell ref="H10:I10"/>
    <mergeCell ref="J10:K10"/>
    <mergeCell ref="A11:C11"/>
    <mergeCell ref="F11:G11"/>
    <mergeCell ref="H11:I11"/>
    <mergeCell ref="J11:K11"/>
    <mergeCell ref="A12:C12"/>
    <mergeCell ref="F12:G12"/>
    <mergeCell ref="H12:I12"/>
    <mergeCell ref="J12:K12"/>
    <mergeCell ref="A13:C13"/>
    <mergeCell ref="F13:G13"/>
    <mergeCell ref="H13:I13"/>
    <mergeCell ref="J13:K13"/>
    <mergeCell ref="A14:C14"/>
    <mergeCell ref="F14:G14"/>
    <mergeCell ref="H14:I14"/>
    <mergeCell ref="J14:K14"/>
    <mergeCell ref="A15:C15"/>
    <mergeCell ref="F15:I15"/>
    <mergeCell ref="J15:K15"/>
    <mergeCell ref="A16:C16"/>
    <mergeCell ref="E16:G16"/>
    <mergeCell ref="H16:I16"/>
    <mergeCell ref="J16:K16"/>
    <mergeCell ref="A17:C17"/>
    <mergeCell ref="F17:G17"/>
    <mergeCell ref="H17:I17"/>
    <mergeCell ref="J17:K17"/>
    <mergeCell ref="A18:C18"/>
    <mergeCell ref="F18:I18"/>
    <mergeCell ref="J18:K18"/>
    <mergeCell ref="A19:C19"/>
    <mergeCell ref="E19:G19"/>
    <mergeCell ref="H19:I19"/>
    <mergeCell ref="J19:K19"/>
    <mergeCell ref="A20:C20"/>
    <mergeCell ref="F20:G20"/>
    <mergeCell ref="H20:I20"/>
    <mergeCell ref="J20:K20"/>
    <mergeCell ref="A21:E21"/>
    <mergeCell ref="F21:I21"/>
    <mergeCell ref="J21:K21"/>
    <mergeCell ref="A24:F24"/>
    <mergeCell ref="G24:H24"/>
    <mergeCell ref="I24:J24"/>
    <mergeCell ref="A25:F25"/>
    <mergeCell ref="G25:H26"/>
    <mergeCell ref="I25:J26"/>
    <mergeCell ref="K25:K26"/>
    <mergeCell ref="A26:F26"/>
    <mergeCell ref="A29:K29"/>
    <mergeCell ref="A30:K30"/>
    <mergeCell ref="A31:K31"/>
  </mergeCells>
  <pageMargins left="0.147638" right="0.147638" top="0.206693" bottom="0.206693" header="0.0" footer="0.0"/>
  <pageSetup paperSize="9" orientation="portrait"/>
  <rowBreaks count="0" manualBreakCount="0">
    </rowBreaks>
</worksheet>
</file>