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<sst xmlns="http://schemas.openxmlformats.org/spreadsheetml/2006/main" count="29" uniqueCount="29">
  <si>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</si>
  <si>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III230</t>
  </si>
  <si>
    <t xml:space="preserve">U</t>
  </si>
  <si>
    <t xml:space="preserve">Lluminària sobre carril electrificat trifàsic.</t>
  </si>
  <si>
    <r>
      <rPr>
        <sz val="8.25"/>
        <color rgb="FF000000"/>
        <rFont val="Arial"/>
        <family val="2"/>
      </rPr>
      <t xml:space="preserve">Lluminària de xapa d'acer, acabat termoesmaltat, de color blanc, no regulable, de 54 W, alimentació a 220/240 V i 50-60 Hz, de 124,2x769x145,4 mm, amb llum LED no reemplaçable, temperatura de color 4000 K, òptica formada per reflector recobert amb alumini vaporitzat, acabat molt brillant, d'alt rendiment, feix de llum extensiu, índex de reproducció cromàtica major de 80, flux lluminós 5400 lúmens, grau de protecció IP20. Instal·lació sobre carril electrificat trifàsic. El preu no inclou el carril electrificat trifàsic.</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</si>
  <si>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</si>
  <si>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</si>
  <si>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</si>
  <si>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</si>
  <si>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</si>
  <si>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</si>
  <si>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</si>
  <si>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mt34lle160f</t>
  </si>
  <si>
    <t xml:space="preserve">U</t>
  </si>
  <si>
    <t xml:space="preserve">Lluminària per a carril electrificat trifàsic, de xapa d'acer, acabat termoesmaltat, de color blanc, no regulable, de 54 W, alimentació a 220/240 V i 50-60 Hz, de 124,2x769x145,4 mm, amb llum LED no reemplaçable, temperatura de color 4000 K, òptica formada per reflector recobert amb alumini vaporitzat, acabat molt brillant, d'alt rendiment, feix de llum extensiu, índex de reproducció cromàtica major de 80, flux lluminós 5400 lúmens, grau de protecció IP20.</t>
  </si>
  <si>
    <t xml:space="preserve">Subtotal materials:</t>
  </si>
  <si>
    <t xml:space="preserve">Mà d'obra</t>
  </si>
  <si>
    <t xml:space="preserve">mo003</t>
  </si>
  <si>
    <t xml:space="preserve">h</t>
  </si>
  <si>
    <t xml:space="preserve">Oficial 1ª electricista.</t>
  </si>
  <si>
    <t xml:space="preserve">mo102</t>
  </si>
  <si>
    <t xml:space="preserve">h</t>
  </si>
  <si>
    <t xml:space="preserve">Ajudant electricista.</t>
  </si>
  <si>
    <t xml:space="preserve">Subtotal mà d'obra:</t>
  </si>
  <si>
    <t xml:space="preserve">Costos directes complementaris</t>
  </si>
  <si>
    <t xml:space="preserve">%</t>
  </si>
  <si>
    <t xml:space="preserve">Costos directes complementaris</t>
  </si>
  <si>
    <t xml:space="preserve">Cost de manteniment decennal: 88,41€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</si>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</sst>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93" customWidth="1"/>
    <col min="3" max="3" width="6.46" customWidth="1"/>
    <col min="4" max="4" width="77.18" customWidth="1"/>
    <col min="5" max="5" width="12.75" customWidth="1"/>
    <col min="6" max="6" width="11.2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2">
        <v>1</v>
      </c>
      <c r="F10" s="14">
        <v>209.65</v>
      </c>
      <c r="G10" s="14">
        <f ca="1">ROUND(INDIRECT(ADDRESS(ROW()+(0), COLUMN()+(-2), 1))*INDIRECT(ADDRESS(ROW()+(0), COLUMN()+(-1), 1)), 2)</f>
        <v>209.65</v>
      </c>
    </row>
    <row r="11" spans="1:7" ht="13.50" thickBot="1" customHeight="1">
      <c r="A11" s="15"/>
      <c r="B11" s="15"/>
      <c r="C11" s="15"/>
      <c r="D11" s="15"/>
      <c r="E11" s="9" t="s">
        <v>15</v>
      </c>
      <c r="F11" s="9"/>
      <c r="G11" s="17">
        <f ca="1">ROUND(SUM(INDIRECT(ADDRESS(ROW()+(-1), COLUMN()+(0), 1))), 2)</f>
        <v>209.65</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0.129</v>
      </c>
      <c r="F13" s="13">
        <v>29.34</v>
      </c>
      <c r="G13" s="13">
        <f ca="1">ROUND(INDIRECT(ADDRESS(ROW()+(0), COLUMN()+(-2), 1))*INDIRECT(ADDRESS(ROW()+(0), COLUMN()+(-1), 1)), 2)</f>
        <v>3.78</v>
      </c>
    </row>
    <row r="14" spans="1:7" ht="13.50" thickBot="1" customHeight="1">
      <c r="A14" s="1" t="s">
        <v>20</v>
      </c>
      <c r="B14" s="1"/>
      <c r="C14" s="10" t="s">
        <v>21</v>
      </c>
      <c r="D14" s="1" t="s">
        <v>22</v>
      </c>
      <c r="E14" s="12">
        <v>0.129</v>
      </c>
      <c r="F14" s="14">
        <v>25.25</v>
      </c>
      <c r="G14" s="14">
        <f ca="1">ROUND(INDIRECT(ADDRESS(ROW()+(0), COLUMN()+(-2), 1))*INDIRECT(ADDRESS(ROW()+(0), COLUMN()+(-1), 1)), 2)</f>
        <v>3.26</v>
      </c>
    </row>
    <row r="15" spans="1:7" ht="13.50" thickBot="1" customHeight="1">
      <c r="A15" s="15"/>
      <c r="B15" s="15"/>
      <c r="C15" s="15"/>
      <c r="D15" s="15"/>
      <c r="E15" s="9" t="s">
        <v>23</v>
      </c>
      <c r="F15" s="9"/>
      <c r="G15" s="17">
        <f ca="1">ROUND(SUM(INDIRECT(ADDRESS(ROW()+(-1), COLUMN()+(0), 1)),INDIRECT(ADDRESS(ROW()+(-2), COLUMN()+(0), 1))), 2)</f>
        <v>7.04</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216.69</v>
      </c>
      <c r="G17" s="14">
        <f ca="1">ROUND(INDIRECT(ADDRESS(ROW()+(0), COLUMN()+(-2), 1))*INDIRECT(ADDRESS(ROW()+(0), COLUMN()+(-1), 1))/100, 2)</f>
        <v>4.33</v>
      </c>
    </row>
    <row r="18" spans="1:7" ht="13.50" thickBot="1" customHeight="1">
      <c r="A18" s="21" t="s">
        <v>27</v>
      </c>
      <c r="B18" s="21"/>
      <c r="C18" s="22"/>
      <c r="D18" s="23"/>
      <c r="E18" s="24" t="s">
        <v>28</v>
      </c>
      <c r="F18" s="25"/>
      <c r="G18" s="26">
        <f ca="1">ROUND(SUM(INDIRECT(ADDRESS(ROW()+(-1), COLUMN()+(0), 1)),INDIRECT(ADDRESS(ROW()+(-3), COLUMN()+(0), 1)),INDIRECT(ADDRESS(ROW()+(-7), COLUMN()+(0), 1))), 2)</f>
        <v>221.02</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