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<sst xmlns="http://schemas.openxmlformats.org/spreadsheetml/2006/main" count="29" uniqueCount="29">
  <si>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</si>
  <si>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III101</t>
  </si>
  <si>
    <t xml:space="preserve">U</t>
  </si>
  <si>
    <t xml:space="preserve">Lluminària circular tipus Downlight, amb llum LED. Instal·lació encastada.</t>
  </si>
  <si>
    <r>
      <rPr>
        <sz val="8.25"/>
        <color rgb="FF000000"/>
        <rFont val="Arial"/>
        <family val="2"/>
      </rPr>
      <t xml:space="preserve">Lluminària circular fixa de sostre tipus Downlight, no regulable, de 16 W, alimentació a 220/240 V i 50-60 Hz, de 128 mm de diàmetre d'encastament i 120 mm d'altura, amb llum LED no reemplaçable, temperatura de color 3000 K, òptica formada per reflector recobert amb alumini vaporitzat, acabat molt brillant, d'alt rendiment, feix de llum extensiu 72°, cercle embellidor d'alumini injectat, acabat termoesmaltat, de color blanc, índex d'enlluernament unificat menor de 21, índex de reproducció cromàtica major de 90, flux lluminós 1311 lúmens, grau de protecció IP40, amb fleixos de fixació. Instal·lació encastada.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</si>
  <si>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</si>
  <si>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</si>
  <si>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</si>
  <si>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</si>
  <si>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</si>
  <si>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</si>
  <si>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</si>
  <si>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mt34lle020aa</t>
  </si>
  <si>
    <t xml:space="preserve">U</t>
  </si>
  <si>
    <t xml:space="preserve">Lluminària circular fixa de sostre tipus Downlight, no regulable, de 16 W, alimentació a 220/240 V i 50-60 Hz, de 128 mm de diàmetre d'encastament i 120 mm d'altura, amb llum LED no reemplaçable, temperatura de color 3000 K, òptica formada per reflector recobert amb alumini vaporitzat, acabat molt brillant, d'alt rendiment, feix de llum extensiu 72°, cercle embellidor d'alumini injectat, acabat termoesmaltat, de color blanc, índex d'enlluernament unificat menor de 21, índex de reproducció cromàtica major de 90, flux lluminós 1311 lúmens, grau de protecció IP40, amb fleixos de fixació, per a encastar.</t>
  </si>
  <si>
    <t xml:space="preserve">Subtotal materials:</t>
  </si>
  <si>
    <t xml:space="preserve">Mà d'obra</t>
  </si>
  <si>
    <t xml:space="preserve">mo003</t>
  </si>
  <si>
    <t xml:space="preserve">h</t>
  </si>
  <si>
    <t xml:space="preserve">Oficial 1ª electricista.</t>
  </si>
  <si>
    <t xml:space="preserve">mo102</t>
  </si>
  <si>
    <t xml:space="preserve">h</t>
  </si>
  <si>
    <t xml:space="preserve">Ajudant electricista.</t>
  </si>
  <si>
    <t xml:space="preserve">Subtotal mà d'obra:</t>
  </si>
  <si>
    <t xml:space="preserve">Costos directes complementaris</t>
  </si>
  <si>
    <t xml:space="preserve">%</t>
  </si>
  <si>
    <t xml:space="preserve">Costos directes complementaris</t>
  </si>
  <si>
    <t xml:space="preserve">Cost de manteniment decennal: 80,22€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</si>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</sst>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93" customWidth="1"/>
    <col min="3" max="3" width="1.19" customWidth="1"/>
    <col min="4" max="4" width="6.63" customWidth="1"/>
    <col min="5" max="5" width="75.82"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2">
        <v>1</v>
      </c>
      <c r="G10" s="14">
        <v>175.55</v>
      </c>
      <c r="H10" s="14">
        <f ca="1">ROUND(INDIRECT(ADDRESS(ROW()+(0), COLUMN()+(-2), 1))*INDIRECT(ADDRESS(ROW()+(0), COLUMN()+(-1), 1)), 2)</f>
        <v>175.55</v>
      </c>
    </row>
    <row r="11" spans="1:8" ht="13.50" thickBot="1" customHeight="1">
      <c r="A11" s="15"/>
      <c r="B11" s="15"/>
      <c r="C11" s="15"/>
      <c r="D11" s="15"/>
      <c r="E11" s="15"/>
      <c r="F11" s="9" t="s">
        <v>15</v>
      </c>
      <c r="G11" s="9"/>
      <c r="H11" s="17">
        <f ca="1">ROUND(SUM(INDIRECT(ADDRESS(ROW()+(-1), COLUMN()+(0), 1))), 2)</f>
        <v>175.55</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0.386</v>
      </c>
      <c r="G13" s="13">
        <v>29.34</v>
      </c>
      <c r="H13" s="13">
        <f ca="1">ROUND(INDIRECT(ADDRESS(ROW()+(0), COLUMN()+(-2), 1))*INDIRECT(ADDRESS(ROW()+(0), COLUMN()+(-1), 1)), 2)</f>
        <v>11.33</v>
      </c>
    </row>
    <row r="14" spans="1:8" ht="13.50" thickBot="1" customHeight="1">
      <c r="A14" s="1" t="s">
        <v>20</v>
      </c>
      <c r="B14" s="1"/>
      <c r="C14" s="1"/>
      <c r="D14" s="10" t="s">
        <v>21</v>
      </c>
      <c r="E14" s="1" t="s">
        <v>22</v>
      </c>
      <c r="F14" s="12">
        <v>0.386</v>
      </c>
      <c r="G14" s="14">
        <v>25.25</v>
      </c>
      <c r="H14" s="14">
        <f ca="1">ROUND(INDIRECT(ADDRESS(ROW()+(0), COLUMN()+(-2), 1))*INDIRECT(ADDRESS(ROW()+(0), COLUMN()+(-1), 1)), 2)</f>
        <v>9.75</v>
      </c>
    </row>
    <row r="15" spans="1:8" ht="13.50" thickBot="1" customHeight="1">
      <c r="A15" s="15"/>
      <c r="B15" s="15"/>
      <c r="C15" s="15"/>
      <c r="D15" s="15"/>
      <c r="E15" s="15"/>
      <c r="F15" s="9" t="s">
        <v>23</v>
      </c>
      <c r="G15" s="9"/>
      <c r="H15" s="17">
        <f ca="1">ROUND(SUM(INDIRECT(ADDRESS(ROW()+(-1), COLUMN()+(0), 1)),INDIRECT(ADDRESS(ROW()+(-2), COLUMN()+(0), 1))), 2)</f>
        <v>21.08</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196.63</v>
      </c>
      <c r="H17" s="14">
        <f ca="1">ROUND(INDIRECT(ADDRESS(ROW()+(0), COLUMN()+(-2), 1))*INDIRECT(ADDRESS(ROW()+(0), COLUMN()+(-1), 1))/100, 2)</f>
        <v>3.93</v>
      </c>
    </row>
    <row r="18" spans="1:8" ht="13.50" thickBot="1" customHeight="1">
      <c r="A18" s="21" t="s">
        <v>27</v>
      </c>
      <c r="B18" s="21"/>
      <c r="C18" s="21"/>
      <c r="D18" s="22"/>
      <c r="E18" s="23"/>
      <c r="F18" s="24" t="s">
        <v>28</v>
      </c>
      <c r="G18" s="25"/>
      <c r="H18" s="26">
        <f ca="1">ROUND(SUM(INDIRECT(ADDRESS(ROW()+(-1), COLUMN()+(0), 1)),INDIRECT(ADDRESS(ROW()+(-3), COLUMN()+(0), 1)),INDIRECT(ADDRESS(ROW()+(-7), COLUMN()+(0), 1))), 2)</f>
        <v>200.56</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