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<sst xmlns="http://schemas.openxmlformats.org/spreadsheetml/2006/main" count="64" uniqueCount="64">
  <si>
    <t xml:space="preserve"/>
  </si>
  <si>
    <t xml:space="preserve">IFA010</t>
  </si>
  <si>
    <t xml:space="preserve">U</t>
  </si>
  <si>
    <t xml:space="preserve">Connexió de servei de proveïment d'aigua potable.</t>
  </si>
  <si>
    <r>
      <rPr>
        <sz val="8.25"/>
        <color rgb="FF000000"/>
        <rFont val="Arial"/>
        <family val="2"/>
      </rPr>
      <t xml:space="preserve">Escomesa soterrada per a proveïment d'aigua potable de 2 m de longitud, que uneix la xarxa general de distribució d'aigua potable de l'empresa subministradora amb la instal·lació general de l'edifici, continua en tot el recorregut sense unions o ensamblatges intermedis no registrables, formada per tub de polietilè PE 100, de 32 mm de diàmetre exterior, PN=10 atm i 2 mm de gruix, col·locada sobre llit de sorra de 15 cm de gruix, en el fons de la rasa prèviament excavada, degudament compactada i anivellada amb picó vibrant de guiat manual, reblert lateral compactant fins als ronyons i posterior reblert amb la mateixa sorra fins a 10 cm per sobre la generatriu superior de la canonada; collaret de presa en càrrega col·locat sobre la xarxa general de distribució que serveix d'enllaç entre l'escomesa i la xarxa; clau de tall d'esfera de de diàmetre amb comandament de clau de quadrat col·locada mitjançant unió, situada al costat de l'edificació, fora dels límits de la propietat, allotjada en arqueta prefabricada de polipropilè de 30x30x30 cm, col·locat sobre solera de formigó en massa HM-20/P/20/X0 de 15 cm d'espessor. Inclús formigó en massa HM-20/P/20/X0 per a la posterior reposició del ferm existent, accessoris i peces especials. El preu no inclou l'excavació ni el reblert principal.</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</si>
  <si>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</si>
  <si>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</si>
  <si>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</si>
  <si>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</si>
  <si>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</si>
  <si>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</si>
  <si>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</si>
  <si>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mt10hmf010tLc</t>
  </si>
  <si>
    <t xml:space="preserve">m³</t>
  </si>
  <si>
    <t xml:space="preserve">Formigó HM-20/P/20/X0, fabricat en central.</t>
  </si>
  <si>
    <t xml:space="preserve">mt01ara010a</t>
  </si>
  <si>
    <t xml:space="preserve">m³</t>
  </si>
  <si>
    <t xml:space="preserve">Sorra amb granulometria de 0 a 5 mm de diàmetre, neta.</t>
  </si>
  <si>
    <t xml:space="preserve">mt37www105q</t>
  </si>
  <si>
    <t xml:space="preserve">U</t>
  </si>
  <si>
    <t xml:space="preserve">Collarí de presa en càrrega de foneria dúctil amb recobriment de resina epoxi, per a tubs de polietilè o de PVC de 110 mm de diàmetre exterior, amb presa per a connexió roscada de 1" de diàmetre, PN=16 atm, amb juntes elàstiques de EPDM.</t>
  </si>
  <si>
    <t xml:space="preserve">mt37tpa011c</t>
  </si>
  <si>
    <t xml:space="preserve">m</t>
  </si>
  <si>
    <t xml:space="preserve">Connexió de servei de polietilè PE 100, de 32 mm de diàmetre exterior, PN=10 atm i 2 mm de gruix, segons UNE-EN 12201-2, inclús accessoris de connexió i peces especials.</t>
  </si>
  <si>
    <t xml:space="preserve">mt11arp100a</t>
  </si>
  <si>
    <t xml:space="preserve">U</t>
  </si>
  <si>
    <t xml:space="preserve">Pericó de polipropilè, 30x30x30 cm.</t>
  </si>
  <si>
    <t xml:space="preserve">mt11arp050c</t>
  </si>
  <si>
    <t xml:space="preserve">U</t>
  </si>
  <si>
    <t xml:space="preserve">Tapa de PVC, per a pericons de fontaneria de 30x30 cm, amb tancament hermètic al pas dels olors mefítics.</t>
  </si>
  <si>
    <t xml:space="preserve">mt37sve030d</t>
  </si>
  <si>
    <t xml:space="preserve">U</t>
  </si>
  <si>
    <t xml:space="preserve">Vàlvula d'esfera de llautó niquelat per roscar de 1", amb comandament de regle quadrat.</t>
  </si>
  <si>
    <t xml:space="preserve">Subtotal materials:</t>
  </si>
  <si>
    <t xml:space="preserve">Equip i maquinària</t>
  </si>
  <si>
    <t xml:space="preserve">mq05pdm010a</t>
  </si>
  <si>
    <t xml:space="preserve">h</t>
  </si>
  <si>
    <t xml:space="preserve">Compressor portàtil elèctric 2 m³/min de cabal.</t>
  </si>
  <si>
    <t xml:space="preserve">mq05mai030</t>
  </si>
  <si>
    <t xml:space="preserve">h</t>
  </si>
  <si>
    <t xml:space="preserve">Martell pneumàtic.</t>
  </si>
  <si>
    <t xml:space="preserve">mq02rop020</t>
  </si>
  <si>
    <t xml:space="preserve">h</t>
  </si>
  <si>
    <t xml:space="preserve">Picó vibrant de guiat manual, de 80 kg, amb placa de 30x30 cm, tipus piconadora de granota.</t>
  </si>
  <si>
    <t xml:space="preserve">Subtotal equip i maquinària:</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</si>
  <si>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</si>
  <si>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</si>
  <si>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</si>
  <si>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</si>
  <si>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</si>
  <si>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</si>
  <si>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</si>
  <si>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</si>
  <si>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</si>
  <si>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</si>
  <si>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</si>
  <si>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</si>
  <si>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</si>
  <si>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</si>
  <si>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</si>
  <si>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</si>
  <si>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</si>
  <si>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16,88€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</si>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</sst>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6.63" customWidth="1"/>
    <col min="5" max="5" width="71.23" customWidth="1"/>
    <col min="6" max="6" width="14.9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0.231</v>
      </c>
      <c r="G10" s="12">
        <v>81.8</v>
      </c>
      <c r="H10" s="12">
        <f ca="1">ROUND(INDIRECT(ADDRESS(ROW()+(0), COLUMN()+(-2), 1))*INDIRECT(ADDRESS(ROW()+(0), COLUMN()+(-1), 1)), 2)</f>
        <v>18.9</v>
      </c>
    </row>
    <row r="11" spans="1:8" ht="13.50" thickBot="1" customHeight="1">
      <c r="A11" s="1" t="s">
        <v>15</v>
      </c>
      <c r="B11" s="1"/>
      <c r="C11" s="1"/>
      <c r="D11" s="10" t="s">
        <v>16</v>
      </c>
      <c r="E11" s="1" t="s">
        <v>17</v>
      </c>
      <c r="F11" s="11">
        <v>0.224</v>
      </c>
      <c r="G11" s="12">
        <v>14.3</v>
      </c>
      <c r="H11" s="12">
        <f ca="1">ROUND(INDIRECT(ADDRESS(ROW()+(0), COLUMN()+(-2), 1))*INDIRECT(ADDRESS(ROW()+(0), COLUMN()+(-1), 1)), 2)</f>
        <v>3.2</v>
      </c>
    </row>
    <row r="12" spans="1:8" ht="34.50" thickBot="1" customHeight="1">
      <c r="A12" s="1" t="s">
        <v>18</v>
      </c>
      <c r="B12" s="1"/>
      <c r="C12" s="1"/>
      <c r="D12" s="10" t="s">
        <v>19</v>
      </c>
      <c r="E12" s="1" t="s">
        <v>20</v>
      </c>
      <c r="F12" s="11">
        <v>1</v>
      </c>
      <c r="G12" s="12">
        <v>92.54</v>
      </c>
      <c r="H12" s="12">
        <f ca="1">ROUND(INDIRECT(ADDRESS(ROW()+(0), COLUMN()+(-2), 1))*INDIRECT(ADDRESS(ROW()+(0), COLUMN()+(-1), 1)), 2)</f>
        <v>92.54</v>
      </c>
    </row>
    <row r="13" spans="1:8" ht="34.50" thickBot="1" customHeight="1">
      <c r="A13" s="1" t="s">
        <v>21</v>
      </c>
      <c r="B13" s="1"/>
      <c r="C13" s="1"/>
      <c r="D13" s="10" t="s">
        <v>22</v>
      </c>
      <c r="E13" s="1" t="s">
        <v>23</v>
      </c>
      <c r="F13" s="11">
        <v>2</v>
      </c>
      <c r="G13" s="12">
        <v>1.18</v>
      </c>
      <c r="H13" s="12">
        <f ca="1">ROUND(INDIRECT(ADDRESS(ROW()+(0), COLUMN()+(-2), 1))*INDIRECT(ADDRESS(ROW()+(0), COLUMN()+(-1), 1)), 2)</f>
        <v>2.36</v>
      </c>
    </row>
    <row r="14" spans="1:8" ht="13.50" thickBot="1" customHeight="1">
      <c r="A14" s="1" t="s">
        <v>24</v>
      </c>
      <c r="B14" s="1"/>
      <c r="C14" s="1"/>
      <c r="D14" s="10" t="s">
        <v>25</v>
      </c>
      <c r="E14" s="1" t="s">
        <v>26</v>
      </c>
      <c r="F14" s="11">
        <v>1</v>
      </c>
      <c r="G14" s="12">
        <v>50.43</v>
      </c>
      <c r="H14" s="12">
        <f ca="1">ROUND(INDIRECT(ADDRESS(ROW()+(0), COLUMN()+(-2), 1))*INDIRECT(ADDRESS(ROW()+(0), COLUMN()+(-1), 1)), 2)</f>
        <v>50.43</v>
      </c>
    </row>
    <row r="15" spans="1:8" ht="24.00" thickBot="1" customHeight="1">
      <c r="A15" s="1" t="s">
        <v>27</v>
      </c>
      <c r="B15" s="1"/>
      <c r="C15" s="1"/>
      <c r="D15" s="10" t="s">
        <v>28</v>
      </c>
      <c r="E15" s="1" t="s">
        <v>29</v>
      </c>
      <c r="F15" s="11">
        <v>1</v>
      </c>
      <c r="G15" s="12">
        <v>30.86</v>
      </c>
      <c r="H15" s="12">
        <f ca="1">ROUND(INDIRECT(ADDRESS(ROW()+(0), COLUMN()+(-2), 1))*INDIRECT(ADDRESS(ROW()+(0), COLUMN()+(-1), 1)), 2)</f>
        <v>30.86</v>
      </c>
    </row>
    <row r="16" spans="1:8" ht="24.00" thickBot="1" customHeight="1">
      <c r="A16" s="1" t="s">
        <v>30</v>
      </c>
      <c r="B16" s="1"/>
      <c r="C16" s="1"/>
      <c r="D16" s="10" t="s">
        <v>31</v>
      </c>
      <c r="E16" s="1" t="s">
        <v>32</v>
      </c>
      <c r="F16" s="13">
        <v>1</v>
      </c>
      <c r="G16" s="14">
        <v>15.44</v>
      </c>
      <c r="H16" s="14">
        <f ca="1">ROUND(INDIRECT(ADDRESS(ROW()+(0), COLUMN()+(-2), 1))*INDIRECT(ADDRESS(ROW()+(0), COLUMN()+(-1), 1)), 2)</f>
        <v>15.44</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213.73</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0.487</v>
      </c>
      <c r="G19" s="12">
        <v>4.27</v>
      </c>
      <c r="H19" s="12">
        <f ca="1">ROUND(INDIRECT(ADDRESS(ROW()+(0), COLUMN()+(-2), 1))*INDIRECT(ADDRESS(ROW()+(0), COLUMN()+(-1), 1)), 2)</f>
        <v>2.08</v>
      </c>
    </row>
    <row r="20" spans="1:8" ht="13.50" thickBot="1" customHeight="1">
      <c r="A20" s="1" t="s">
        <v>38</v>
      </c>
      <c r="B20" s="1"/>
      <c r="C20" s="1"/>
      <c r="D20" s="10" t="s">
        <v>39</v>
      </c>
      <c r="E20" s="1" t="s">
        <v>40</v>
      </c>
      <c r="F20" s="11">
        <v>0.487</v>
      </c>
      <c r="G20" s="12">
        <v>4.57</v>
      </c>
      <c r="H20" s="12">
        <f ca="1">ROUND(INDIRECT(ADDRESS(ROW()+(0), COLUMN()+(-2), 1))*INDIRECT(ADDRESS(ROW()+(0), COLUMN()+(-1), 1)), 2)</f>
        <v>2.23</v>
      </c>
    </row>
    <row r="21" spans="1:8" ht="24.00" thickBot="1" customHeight="1">
      <c r="A21" s="1" t="s">
        <v>41</v>
      </c>
      <c r="B21" s="1"/>
      <c r="C21" s="1"/>
      <c r="D21" s="10" t="s">
        <v>42</v>
      </c>
      <c r="E21" s="1" t="s">
        <v>43</v>
      </c>
      <c r="F21" s="13">
        <v>0.456</v>
      </c>
      <c r="G21" s="14">
        <v>3.92</v>
      </c>
      <c r="H21" s="14">
        <f ca="1">ROUND(INDIRECT(ADDRESS(ROW()+(0), COLUMN()+(-2), 1))*INDIRECT(ADDRESS(ROW()+(0), COLUMN()+(-1), 1)), 2)</f>
        <v>1.79</v>
      </c>
    </row>
    <row r="22" spans="1:8" ht="13.50" thickBot="1" customHeight="1">
      <c r="A22" s="15"/>
      <c r="B22" s="15"/>
      <c r="C22" s="15"/>
      <c r="D22" s="15"/>
      <c r="E22" s="15"/>
      <c r="F22" s="9" t="s">
        <v>44</v>
      </c>
      <c r="G22" s="9"/>
      <c r="H22" s="17">
        <f ca="1">ROUND(SUM(INDIRECT(ADDRESS(ROW()+(-1), COLUMN()+(0), 1)),INDIRECT(ADDRESS(ROW()+(-2), COLUMN()+(0), 1)),INDIRECT(ADDRESS(ROW()+(-3), COLUMN()+(0), 1))), 2)</f>
        <v>6.1</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1.191</v>
      </c>
      <c r="G24" s="12">
        <v>28.42</v>
      </c>
      <c r="H24" s="12">
        <f ca="1">ROUND(INDIRECT(ADDRESS(ROW()+(0), COLUMN()+(-2), 1))*INDIRECT(ADDRESS(ROW()+(0), COLUMN()+(-1), 1)), 2)</f>
        <v>33.85</v>
      </c>
    </row>
    <row r="25" spans="1:8" ht="13.50" thickBot="1" customHeight="1">
      <c r="A25" s="1" t="s">
        <v>49</v>
      </c>
      <c r="B25" s="1"/>
      <c r="C25" s="1"/>
      <c r="D25" s="10" t="s">
        <v>50</v>
      </c>
      <c r="E25" s="1" t="s">
        <v>51</v>
      </c>
      <c r="F25" s="11">
        <v>1.015</v>
      </c>
      <c r="G25" s="12">
        <v>23.81</v>
      </c>
      <c r="H25" s="12">
        <f ca="1">ROUND(INDIRECT(ADDRESS(ROW()+(0), COLUMN()+(-2), 1))*INDIRECT(ADDRESS(ROW()+(0), COLUMN()+(-1), 1)), 2)</f>
        <v>24.17</v>
      </c>
    </row>
    <row r="26" spans="1:8" ht="13.50" thickBot="1" customHeight="1">
      <c r="A26" s="1" t="s">
        <v>52</v>
      </c>
      <c r="B26" s="1"/>
      <c r="C26" s="1"/>
      <c r="D26" s="10" t="s">
        <v>53</v>
      </c>
      <c r="E26" s="1" t="s">
        <v>54</v>
      </c>
      <c r="F26" s="11">
        <v>0.857</v>
      </c>
      <c r="G26" s="12">
        <v>29.34</v>
      </c>
      <c r="H26" s="12">
        <f ca="1">ROUND(INDIRECT(ADDRESS(ROW()+(0), COLUMN()+(-2), 1))*INDIRECT(ADDRESS(ROW()+(0), COLUMN()+(-1), 1)), 2)</f>
        <v>25.14</v>
      </c>
    </row>
    <row r="27" spans="1:8" ht="13.50" thickBot="1" customHeight="1">
      <c r="A27" s="1" t="s">
        <v>55</v>
      </c>
      <c r="B27" s="1"/>
      <c r="C27" s="1"/>
      <c r="D27" s="10" t="s">
        <v>56</v>
      </c>
      <c r="E27" s="1" t="s">
        <v>57</v>
      </c>
      <c r="F27" s="13">
        <v>0.857</v>
      </c>
      <c r="G27" s="14">
        <v>25.25</v>
      </c>
      <c r="H27" s="14">
        <f ca="1">ROUND(INDIRECT(ADDRESS(ROW()+(0), COLUMN()+(-2), 1))*INDIRECT(ADDRESS(ROW()+(0), COLUMN()+(-1), 1)), 2)</f>
        <v>21.64</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104.8</v>
      </c>
    </row>
    <row r="29" spans="1:8" ht="13.50" thickBot="1" customHeight="1">
      <c r="A29" s="15">
        <v>4</v>
      </c>
      <c r="B29" s="15"/>
      <c r="C29" s="15"/>
      <c r="D29" s="15"/>
      <c r="E29" s="18" t="s">
        <v>59</v>
      </c>
      <c r="F29" s="18"/>
      <c r="G29" s="15"/>
      <c r="H29" s="15"/>
    </row>
    <row r="30" spans="1:8" ht="13.50" thickBot="1" customHeight="1">
      <c r="A30" s="19"/>
      <c r="B30" s="19"/>
      <c r="C30" s="19"/>
      <c r="D30" s="20" t="s">
        <v>60</v>
      </c>
      <c r="E30" s="19" t="s">
        <v>61</v>
      </c>
      <c r="F30" s="13">
        <v>4</v>
      </c>
      <c r="G30" s="14">
        <f ca="1">ROUND(SUM(INDIRECT(ADDRESS(ROW()+(-2), COLUMN()+(1), 1)),INDIRECT(ADDRESS(ROW()+(-8), COLUMN()+(1), 1)),INDIRECT(ADDRESS(ROW()+(-13), COLUMN()+(1), 1))), 2)</f>
        <v>324.63</v>
      </c>
      <c r="H30" s="14">
        <f ca="1">ROUND(INDIRECT(ADDRESS(ROW()+(0), COLUMN()+(-2), 1))*INDIRECT(ADDRESS(ROW()+(0), COLUMN()+(-1), 1))/100, 2)</f>
        <v>12.99</v>
      </c>
    </row>
    <row r="31" spans="1:8" ht="13.50" thickBot="1" customHeight="1">
      <c r="A31" s="21" t="s">
        <v>62</v>
      </c>
      <c r="B31" s="21"/>
      <c r="C31" s="21"/>
      <c r="D31" s="22"/>
      <c r="E31" s="23"/>
      <c r="F31" s="24" t="s">
        <v>63</v>
      </c>
      <c r="G31" s="25"/>
      <c r="H31" s="26">
        <f ca="1">ROUND(SUM(INDIRECT(ADDRESS(ROW()+(-1), COLUMN()+(0), 1)),INDIRECT(ADDRESS(ROW()+(-3), COLUMN()+(0), 1)),INDIRECT(ADDRESS(ROW()+(-9), COLUMN()+(0), 1)),INDIRECT(ADDRESS(ROW()+(-14), COLUMN()+(0), 1))), 2)</f>
        <v>337.62</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A22:C22"/>
    <mergeCell ref="F22:G22"/>
    <mergeCell ref="A23:C23"/>
    <mergeCell ref="E23:F23"/>
    <mergeCell ref="A24:C24"/>
    <mergeCell ref="A25:C25"/>
    <mergeCell ref="A26:C26"/>
    <mergeCell ref="A27:C27"/>
    <mergeCell ref="A28:C28"/>
    <mergeCell ref="F28:G28"/>
    <mergeCell ref="A29:C29"/>
    <mergeCell ref="E29:F29"/>
    <mergeCell ref="A30:C30"/>
    <mergeCell ref="A31:E31"/>
    <mergeCell ref="F31:G31"/>
  </mergeCells>
  <pageMargins left="0.147638" right="0.147638" top="0.206693" bottom="0.206693" header="0.0" footer="0.0"/>
  <pageSetup paperSize="9" orientation="portrait"/>
  <rowBreaks count="0" manualBreakCount="0">
    </rowBreaks>
</worksheet>
</file>