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<sst xmlns="http://schemas.openxmlformats.org/spreadsheetml/2006/main" count="47" uniqueCount="47">
  <si>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</si>
  <si>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ICV203</t>
  </si>
  <si>
    <t xml:space="preserve">U</t>
  </si>
  <si>
    <t xml:space="preserve">Unitat aigua-aigua, bomba de calor geotèrmica, per a calefacció i refrigeració passiva.</t>
  </si>
  <si>
    <r>
      <rPr>
        <sz val="8.25"/>
        <color rgb="FF000000"/>
        <rFont val="Arial"/>
        <family val="2"/>
      </rPr>
      <t xml:space="preserve">Bomba de calor aigua-aigua, per a calefacció i refrigeració passiva, per a gas refrigerant R-410A, alimentació monofàsica a 230 V, potència calorífica regulable entre 1,3 i 11 kW, potència frigorífica passiva 4 kW, COP 4,5, dimensions 1060x600x710 mm, potència sonora 44 dBA, pes 192 kg, amb compressor scroll amb tecnologia Inverter Copeland amb motor elèctric d'imants permanents, control Micro PC Carel, bombes de circulació Wilo de velocitat variable i alta eficiència (classe energètica A), vàlvula d'expansió electrònica Carel, bescanviadors de plaques Alfa Laval, vas d'expansió de 8 l, grup de seguretat i kit d'aïllament acústic integral, amb possibilitat de connectar en cascada fins a 3 unitats i amb possibilitat de gestionar fins a 4 grups d'impulsió, per a un circuit directe i tres circuits amb vàlvula mescladora, amb dues sondes d'immersió i sonda de temperatura exterior. Totalment muntada, connexionada i engegada per l'empresa instal·ladora per a la comprovació del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</si>
  <si>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</si>
  <si>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</si>
  <si>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</si>
  <si>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</si>
  <si>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</si>
  <si>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</si>
  <si>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</si>
  <si>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mt42eco040bbi</t>
  </si>
  <si>
    <t xml:space="preserve">U</t>
  </si>
  <si>
    <t xml:space="preserve">Bomba de calor aigua-aigua, per a calefacció i refrigeració passiva, per a gas refrigerant R-410A, alimentació monofàsica a 230 V, potència calorífica regulable entre 1,3 i 11 kW, potència frigorífica passiva 4 kW, COP 4,5, dimensions 1060x600x710 mm, potència sonora 44 dBA, pes 192 kg, amb compressor scroll amb tecnologia Inverter Copeland amb motor elèctric d'imants permanents, control Micro PC Carel, bombes de circulació Wilo de velocitat variable i alta eficiència (classe energètica A), vàlvula d'expansió electrònica Carel, bescanviadors de plaques Alfa Laval, vas d'expansió de 8 l, grup de seguretat i kit d'aïllament acústic integral, amb possibilitat de connectar en cascada fins a 3 unitats i amb possibilitat de gestionar fins a 4 grups d'impulsió, per a un circuit directe i tres circuits amb vàlvula mescladora, amb dues sondes d'immersió i sonda de temperatura exterior.</t>
  </si>
  <si>
    <t xml:space="preserve">mt37www060f</t>
  </si>
  <si>
    <t xml:space="preserve">U</t>
  </si>
  <si>
    <t xml:space="preserve">Filtre retenidor de residus de llautó, amb tamís d'acer inoxidable amb perforacions de 0,5 mm de diàmetre, amb rosca de 1 1/4", per a una pressió màxima de treball de 16 bar i una temperatura màxima de 110°C.</t>
  </si>
  <si>
    <t xml:space="preserve">mt37www050e</t>
  </si>
  <si>
    <t xml:space="preserve">U</t>
  </si>
  <si>
    <t xml:space="preserve">Maneguet antivibració, de goma, amb rosca de 1 1/4", per a una pressió màxima de treball de 10 bar.</t>
  </si>
  <si>
    <t xml:space="preserve">mt42www050</t>
  </si>
  <si>
    <t xml:space="preserve">U</t>
  </si>
  <si>
    <t xml:space="preserve">Termòmetre bimetàl·lic, diàmetre d'esfera de 100 mm, amb presa vertical, amb beina de 1/2", escala de temperatura de 0 a 120°C.</t>
  </si>
  <si>
    <t xml:space="preserve">mt37sve010e</t>
  </si>
  <si>
    <t xml:space="preserve">U</t>
  </si>
  <si>
    <t xml:space="preserve">Vàlvula d'esfera de llautó niquelat per roscar de 1 1/4".</t>
  </si>
  <si>
    <t xml:space="preserve">mt42eco500a</t>
  </si>
  <si>
    <t xml:space="preserve">U</t>
  </si>
  <si>
    <t xml:space="preserve">Kit per a ompliment del circuit amb glicol, amb vàlvula d'esfera de 1 1/4" i filtre de malla de 0,6 mm.</t>
  </si>
  <si>
    <t xml:space="preserve">mt42eco600ba</t>
  </si>
  <si>
    <t xml:space="preserve">U</t>
  </si>
  <si>
    <t xml:space="preserve">Material auxiliar per a instal·lació de calefacció amb unitat aigua-aigua bomba de calor.</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</si>
  <si>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</si>
  <si>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</si>
  <si>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</si>
  <si>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</si>
  <si>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</si>
  <si>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</si>
  <si>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</si>
  <si>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</si>
  <si>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</si>
  <si>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</si>
  <si>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</si>
  <si>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</si>
  <si>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8.096,16€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</si>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</sst>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1.87" customWidth="1"/>
    <col min="4" max="4" width="6.63" customWidth="1"/>
    <col min="5" max="5" width="71.91"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8989.5</v>
      </c>
      <c r="H10" s="12">
        <f ca="1">ROUND(INDIRECT(ADDRESS(ROW()+(0), COLUMN()+(-2), 1))*INDIRECT(ADDRESS(ROW()+(0), COLUMN()+(-1), 1)), 2)</f>
        <v>8989.5</v>
      </c>
    </row>
    <row r="11" spans="1:8" ht="34.50" thickBot="1" customHeight="1">
      <c r="A11" s="1" t="s">
        <v>15</v>
      </c>
      <c r="B11" s="1"/>
      <c r="C11" s="1"/>
      <c r="D11" s="10" t="s">
        <v>16</v>
      </c>
      <c r="E11" s="1" t="s">
        <v>17</v>
      </c>
      <c r="F11" s="11">
        <v>2</v>
      </c>
      <c r="G11" s="12">
        <v>18.67</v>
      </c>
      <c r="H11" s="12">
        <f ca="1">ROUND(INDIRECT(ADDRESS(ROW()+(0), COLUMN()+(-2), 1))*INDIRECT(ADDRESS(ROW()+(0), COLUMN()+(-1), 1)), 2)</f>
        <v>37.34</v>
      </c>
    </row>
    <row r="12" spans="1:8" ht="24.00" thickBot="1" customHeight="1">
      <c r="A12" s="1" t="s">
        <v>18</v>
      </c>
      <c r="B12" s="1"/>
      <c r="C12" s="1"/>
      <c r="D12" s="10" t="s">
        <v>19</v>
      </c>
      <c r="E12" s="1" t="s">
        <v>20</v>
      </c>
      <c r="F12" s="11">
        <v>4</v>
      </c>
      <c r="G12" s="12">
        <v>37.17</v>
      </c>
      <c r="H12" s="12">
        <f ca="1">ROUND(INDIRECT(ADDRESS(ROW()+(0), COLUMN()+(-2), 1))*INDIRECT(ADDRESS(ROW()+(0), COLUMN()+(-1), 1)), 2)</f>
        <v>148.68</v>
      </c>
    </row>
    <row r="13" spans="1:8" ht="24.00" thickBot="1" customHeight="1">
      <c r="A13" s="1" t="s">
        <v>21</v>
      </c>
      <c r="B13" s="1"/>
      <c r="C13" s="1"/>
      <c r="D13" s="10" t="s">
        <v>22</v>
      </c>
      <c r="E13" s="1" t="s">
        <v>23</v>
      </c>
      <c r="F13" s="11">
        <v>1</v>
      </c>
      <c r="G13" s="12">
        <v>54.7</v>
      </c>
      <c r="H13" s="12">
        <f ca="1">ROUND(INDIRECT(ADDRESS(ROW()+(0), COLUMN()+(-2), 1))*INDIRECT(ADDRESS(ROW()+(0), COLUMN()+(-1), 1)), 2)</f>
        <v>54.7</v>
      </c>
    </row>
    <row r="14" spans="1:8" ht="13.50" thickBot="1" customHeight="1">
      <c r="A14" s="1" t="s">
        <v>24</v>
      </c>
      <c r="B14" s="1"/>
      <c r="C14" s="1"/>
      <c r="D14" s="10" t="s">
        <v>25</v>
      </c>
      <c r="E14" s="1" t="s">
        <v>26</v>
      </c>
      <c r="F14" s="11">
        <v>4</v>
      </c>
      <c r="G14" s="12">
        <v>16.78</v>
      </c>
      <c r="H14" s="12">
        <f ca="1">ROUND(INDIRECT(ADDRESS(ROW()+(0), COLUMN()+(-2), 1))*INDIRECT(ADDRESS(ROW()+(0), COLUMN()+(-1), 1)), 2)</f>
        <v>67.12</v>
      </c>
    </row>
    <row r="15" spans="1:8" ht="24.00" thickBot="1" customHeight="1">
      <c r="A15" s="1" t="s">
        <v>27</v>
      </c>
      <c r="B15" s="1"/>
      <c r="C15" s="1"/>
      <c r="D15" s="10" t="s">
        <v>28</v>
      </c>
      <c r="E15" s="1" t="s">
        <v>29</v>
      </c>
      <c r="F15" s="11">
        <v>1</v>
      </c>
      <c r="G15" s="12">
        <v>141.38</v>
      </c>
      <c r="H15" s="12">
        <f ca="1">ROUND(INDIRECT(ADDRESS(ROW()+(0), COLUMN()+(-2), 1))*INDIRECT(ADDRESS(ROW()+(0), COLUMN()+(-1), 1)), 2)</f>
        <v>141.38</v>
      </c>
    </row>
    <row r="16" spans="1:8" ht="13.50" thickBot="1" customHeight="1">
      <c r="A16" s="1" t="s">
        <v>30</v>
      </c>
      <c r="B16" s="1"/>
      <c r="C16" s="1"/>
      <c r="D16" s="10" t="s">
        <v>31</v>
      </c>
      <c r="E16" s="1" t="s">
        <v>32</v>
      </c>
      <c r="F16" s="13">
        <v>1</v>
      </c>
      <c r="G16" s="14">
        <v>731.25</v>
      </c>
      <c r="H16" s="14">
        <f ca="1">ROUND(INDIRECT(ADDRESS(ROW()+(0), COLUMN()+(-2), 1))*INDIRECT(ADDRESS(ROW()+(0), COLUMN()+(-1), 1)), 2)</f>
        <v>731.25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10170</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39.169</v>
      </c>
      <c r="G19" s="12">
        <v>30.63</v>
      </c>
      <c r="H19" s="12">
        <f ca="1">ROUND(INDIRECT(ADDRESS(ROW()+(0), COLUMN()+(-2), 1))*INDIRECT(ADDRESS(ROW()+(0), COLUMN()+(-1), 1)), 2)</f>
        <v>1199.75</v>
      </c>
    </row>
    <row r="20" spans="1:8" ht="13.50" thickBot="1" customHeight="1">
      <c r="A20" s="1" t="s">
        <v>38</v>
      </c>
      <c r="B20" s="1"/>
      <c r="C20" s="1"/>
      <c r="D20" s="10" t="s">
        <v>39</v>
      </c>
      <c r="E20" s="1" t="s">
        <v>40</v>
      </c>
      <c r="F20" s="13">
        <v>39.169</v>
      </c>
      <c r="G20" s="14">
        <v>26.36</v>
      </c>
      <c r="H20" s="14">
        <f ca="1">ROUND(INDIRECT(ADDRESS(ROW()+(0), COLUMN()+(-2), 1))*INDIRECT(ADDRESS(ROW()+(0), COLUMN()+(-1), 1)), 2)</f>
        <v>1032.49</v>
      </c>
    </row>
    <row r="21" spans="1:8" ht="13.50" thickBot="1" customHeight="1">
      <c r="A21" s="15"/>
      <c r="B21" s="15"/>
      <c r="C21" s="15"/>
      <c r="D21" s="15"/>
      <c r="E21" s="15"/>
      <c r="F21" s="9" t="s">
        <v>41</v>
      </c>
      <c r="G21" s="9"/>
      <c r="H21" s="17">
        <f ca="1">ROUND(SUM(INDIRECT(ADDRESS(ROW()+(-1), COLUMN()+(0), 1)),INDIRECT(ADDRESS(ROW()+(-2), COLUMN()+(0), 1))), 2)</f>
        <v>2232.24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12402.2</v>
      </c>
      <c r="H23" s="14">
        <f ca="1">ROUND(INDIRECT(ADDRESS(ROW()+(0), COLUMN()+(-2), 1))*INDIRECT(ADDRESS(ROW()+(0), COLUMN()+(-1), 1))/100, 2)</f>
        <v>248.04</v>
      </c>
    </row>
    <row r="24" spans="1:8" ht="13.50" thickBot="1" customHeight="1">
      <c r="A24" s="21" t="s">
        <v>45</v>
      </c>
      <c r="B24" s="21"/>
      <c r="C24" s="21"/>
      <c r="D24" s="22"/>
      <c r="E24" s="23"/>
      <c r="F24" s="24" t="s">
        <v>46</v>
      </c>
      <c r="G24" s="25"/>
      <c r="H24" s="26">
        <f ca="1">ROUND(SUM(INDIRECT(ADDRESS(ROW()+(-1), COLUMN()+(0), 1)),INDIRECT(ADDRESS(ROW()+(-3), COLUMN()+(0), 1)),INDIRECT(ADDRESS(ROW()+(-7), COLUMN()+(0), 1))), 2)</f>
        <v>12650.3</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