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<sst xmlns="http://schemas.openxmlformats.org/spreadsheetml/2006/main" count="65" uniqueCount="65">
  <si>
    <t xml:space="preserve"/>
  </si>
  <si>
    <t xml:space="preserve">FLP010</t>
  </si>
  <si>
    <t xml:space="preserve">m²</t>
  </si>
  <si>
    <t xml:space="preserve">Tancament de façana de panells de poliestirè expandit.</t>
  </si>
  <si>
    <r>
      <rPr>
        <sz val="8.25"/>
        <color rgb="FF000000"/>
        <rFont val="Arial"/>
        <family val="2"/>
      </rPr>
      <t xml:space="preserve">Tancament de façana format per panells rígids de poliestirè expandit, de color blanc, de forma ondulada, de 240 mm d'espessor, armats en ambdues cares amb una malla d'acer galvanitzat d'alta resistència, de 2,5 mm de diàmetre i 6,5x13 cm de llum de malla, fixats entre si amb filferro; projecció, en cadascuna de les cares dels panells, de dues capes de formigó HA-25/P/4/XC2, projectat per via humida, acabat reglejat, de 35 mm de gruix total.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</si>
  <si>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</si>
  <si>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</si>
  <si>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</si>
  <si>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</si>
  <si>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</si>
  <si>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</si>
  <si>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</si>
  <si>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mt07aco010g</t>
  </si>
  <si>
    <t xml:space="preserve">kg</t>
  </si>
  <si>
    <t xml:space="preserve">Acer en barres corrugades, UNE-EN 10080 B 500 S, subministrat en obra en barres sense elaborar, de varis diàmetres.</t>
  </si>
  <si>
    <t xml:space="preserve">mt16pes020k</t>
  </si>
  <si>
    <t xml:space="preserve">m²</t>
  </si>
  <si>
    <t xml:space="preserve">Panell rígid de poliestirè expandit, de color blanc, de forma ondulada, de 240 mm d'espessor, armat en ambdues cares amb una malla d'acer galvanitzat d'alta resistència, de 2,5 mm de diàmetre i 6,5x13 cm de llum de malla, segons UNE-EN 13163, resistència tèrmica 5,41 m²K/W, conductivitat tèrmica 0,037 W/(mK), Euroclasse E de reacció al foc segons UNE-EN 13501-1, per a formació de tancament. Inclús connectors d'acer galvanitzat de 3 mm de diàmetre.</t>
  </si>
  <si>
    <t xml:space="preserve">mt08var050</t>
  </si>
  <si>
    <t xml:space="preserve">kg</t>
  </si>
  <si>
    <t xml:space="preserve">Filferro galvanitzat per a lligar, de 1,30 mm de diàmetre.</t>
  </si>
  <si>
    <t xml:space="preserve">mt10heb010a</t>
  </si>
  <si>
    <t xml:space="preserve">m³</t>
  </si>
  <si>
    <t xml:space="preserve">Formigó HA-25/P/4/XC2, acabat reglejat, amb fibres de reforç de polipropilè de 12 mm de longitud, fabricat en central, per projectar sobre panells aïllants.</t>
  </si>
  <si>
    <t xml:space="preserve">mt16pes100a</t>
  </si>
  <si>
    <t xml:space="preserve">m</t>
  </si>
  <si>
    <t xml:space="preserve">Malla d'acer galvanitzat d'alta resistència, de 260 mm d'amplada, 2,5 mm de diàmetre i 1162 mm de longitud, per a reforç de cantonades en buits de façana i cavalcament de panells.</t>
  </si>
  <si>
    <t xml:space="preserve">mt16pes110a</t>
  </si>
  <si>
    <t xml:space="preserve">m</t>
  </si>
  <si>
    <t xml:space="preserve">Malla angular d'acer galvanitzat d'alta resistència, de 227x227 mm, 2,5 mm de diàmetre i 1162 mm de longitud, per a reforç de cantonades i racons.</t>
  </si>
  <si>
    <t xml:space="preserve">Subtotal materials:</t>
  </si>
  <si>
    <t xml:space="preserve">Equip i maquinària</t>
  </si>
  <si>
    <t xml:space="preserve">mq06gun010</t>
  </si>
  <si>
    <t xml:space="preserve">h</t>
  </si>
  <si>
    <t xml:space="preserve">Gunitadora de formigó per via humida 33 kW.</t>
  </si>
  <si>
    <t xml:space="preserve">Subtotal equip i maquinària:</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</si>
  <si>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</si>
  <si>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</si>
  <si>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</si>
  <si>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</si>
  <si>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</si>
  <si>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</si>
  <si>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</si>
  <si>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mo051</t>
  </si>
  <si>
    <t xml:space="preserve">h</t>
  </si>
  <si>
    <t xml:space="preserve">Oficial 1ª muntador de tancaments industrials.</t>
  </si>
  <si>
    <t xml:space="preserve">mo098</t>
  </si>
  <si>
    <t xml:space="preserve">h</t>
  </si>
  <si>
    <t xml:space="preserve">Ajudant muntador de tancaments industrials.</t>
  </si>
  <si>
    <t xml:space="preserve">Subtotal mà d'obra:</t>
  </si>
  <si>
    <t xml:space="preserve">Costos directes complementaris</t>
  </si>
  <si>
    <t xml:space="preserve">%</t>
  </si>
  <si>
    <t xml:space="preserve">Costos directes complementaris</t>
  </si>
  <si>
    <t xml:space="preserve">Cost de manteniment decennal: 13,77€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</si>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</sst>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4.93" customWidth="1"/>
    <col min="5" max="5" width="73.27" customWidth="1"/>
    <col min="6" max="6" width="2.04" customWidth="1"/>
    <col min="7" max="7" width="11.90" customWidth="1"/>
    <col min="8" max="8" width="1.02"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0.23</v>
      </c>
      <c r="G10" s="11"/>
      <c r="H10" s="11"/>
      <c r="I10" s="12">
        <v>1.22</v>
      </c>
      <c r="J10" s="12">
        <f ca="1">ROUND(INDIRECT(ADDRESS(ROW()+(0), COLUMN()+(-4), 1))*INDIRECT(ADDRESS(ROW()+(0), COLUMN()+(-1), 1)), 2)</f>
        <v>0.28</v>
      </c>
    </row>
    <row r="11" spans="1:10" ht="66.00" thickBot="1" customHeight="1">
      <c r="A11" s="1" t="s">
        <v>15</v>
      </c>
      <c r="B11" s="1"/>
      <c r="C11" s="10" t="s">
        <v>16</v>
      </c>
      <c r="D11" s="10"/>
      <c r="E11" s="1" t="s">
        <v>17</v>
      </c>
      <c r="F11" s="11">
        <v>1</v>
      </c>
      <c r="G11" s="11"/>
      <c r="H11" s="11"/>
      <c r="I11" s="12">
        <v>40.42</v>
      </c>
      <c r="J11" s="12">
        <f ca="1">ROUND(INDIRECT(ADDRESS(ROW()+(0), COLUMN()+(-4), 1))*INDIRECT(ADDRESS(ROW()+(0), COLUMN()+(-1), 1)), 2)</f>
        <v>40.42</v>
      </c>
    </row>
    <row r="12" spans="1:10" ht="13.50" thickBot="1" customHeight="1">
      <c r="A12" s="1" t="s">
        <v>18</v>
      </c>
      <c r="B12" s="1"/>
      <c r="C12" s="10" t="s">
        <v>19</v>
      </c>
      <c r="D12" s="10"/>
      <c r="E12" s="1" t="s">
        <v>20</v>
      </c>
      <c r="F12" s="11">
        <v>0.08</v>
      </c>
      <c r="G12" s="11"/>
      <c r="H12" s="11"/>
      <c r="I12" s="12">
        <v>1.5</v>
      </c>
      <c r="J12" s="12">
        <f ca="1">ROUND(INDIRECT(ADDRESS(ROW()+(0), COLUMN()+(-4), 1))*INDIRECT(ADDRESS(ROW()+(0), COLUMN()+(-1), 1)), 2)</f>
        <v>0.12</v>
      </c>
    </row>
    <row r="13" spans="1:10" ht="24.00" thickBot="1" customHeight="1">
      <c r="A13" s="1" t="s">
        <v>21</v>
      </c>
      <c r="B13" s="1"/>
      <c r="C13" s="10" t="s">
        <v>22</v>
      </c>
      <c r="D13" s="10"/>
      <c r="E13" s="1" t="s">
        <v>23</v>
      </c>
      <c r="F13" s="11">
        <v>0.07</v>
      </c>
      <c r="G13" s="11"/>
      <c r="H13" s="11"/>
      <c r="I13" s="12">
        <v>92</v>
      </c>
      <c r="J13" s="12">
        <f ca="1">ROUND(INDIRECT(ADDRESS(ROW()+(0), COLUMN()+(-4), 1))*INDIRECT(ADDRESS(ROW()+(0), COLUMN()+(-1), 1)), 2)</f>
        <v>6.44</v>
      </c>
    </row>
    <row r="14" spans="1:10" ht="34.50" thickBot="1" customHeight="1">
      <c r="A14" s="1" t="s">
        <v>24</v>
      </c>
      <c r="B14" s="1"/>
      <c r="C14" s="10" t="s">
        <v>25</v>
      </c>
      <c r="D14" s="10"/>
      <c r="E14" s="1" t="s">
        <v>26</v>
      </c>
      <c r="F14" s="11">
        <v>0.4</v>
      </c>
      <c r="G14" s="11"/>
      <c r="H14" s="11"/>
      <c r="I14" s="12">
        <v>1.04</v>
      </c>
      <c r="J14" s="12">
        <f ca="1">ROUND(INDIRECT(ADDRESS(ROW()+(0), COLUMN()+(-4), 1))*INDIRECT(ADDRESS(ROW()+(0), COLUMN()+(-1), 1)), 2)</f>
        <v>0.42</v>
      </c>
    </row>
    <row r="15" spans="1:10" ht="24.00" thickBot="1" customHeight="1">
      <c r="A15" s="1" t="s">
        <v>27</v>
      </c>
      <c r="B15" s="1"/>
      <c r="C15" s="10" t="s">
        <v>28</v>
      </c>
      <c r="D15" s="10"/>
      <c r="E15" s="1" t="s">
        <v>29</v>
      </c>
      <c r="F15" s="13">
        <v>0.2</v>
      </c>
      <c r="G15" s="13"/>
      <c r="H15" s="13"/>
      <c r="I15" s="14">
        <v>1.16</v>
      </c>
      <c r="J15" s="14">
        <f ca="1">ROUND(INDIRECT(ADDRESS(ROW()+(0), COLUMN()+(-4), 1))*INDIRECT(ADDRESS(ROW()+(0), COLUMN()+(-1), 1)), 2)</f>
        <v>0.23</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47.91</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3">
        <v>0.189</v>
      </c>
      <c r="G18" s="13"/>
      <c r="H18" s="13"/>
      <c r="I18" s="14">
        <v>14.54</v>
      </c>
      <c r="J18" s="14">
        <f ca="1">ROUND(INDIRECT(ADDRESS(ROW()+(0), COLUMN()+(-4), 1))*INDIRECT(ADDRESS(ROW()+(0), COLUMN()+(-1), 1)), 2)</f>
        <v>2.75</v>
      </c>
    </row>
    <row r="19" spans="1:10" ht="13.50" thickBot="1" customHeight="1">
      <c r="A19" s="15"/>
      <c r="B19" s="15"/>
      <c r="C19" s="15"/>
      <c r="D19" s="15"/>
      <c r="E19" s="15"/>
      <c r="F19" s="9" t="s">
        <v>35</v>
      </c>
      <c r="G19" s="9"/>
      <c r="H19" s="9"/>
      <c r="I19" s="9"/>
      <c r="J19" s="17">
        <f ca="1">ROUND(SUM(INDIRECT(ADDRESS(ROW()+(-1), COLUMN()+(0), 1))), 2)</f>
        <v>2.75</v>
      </c>
    </row>
    <row r="20" spans="1:10" ht="13.50" thickBot="1" customHeight="1">
      <c r="A20" s="15">
        <v>3</v>
      </c>
      <c r="B20" s="15"/>
      <c r="C20" s="15"/>
      <c r="D20" s="15"/>
      <c r="E20" s="18" t="s">
        <v>36</v>
      </c>
      <c r="F20" s="18"/>
      <c r="G20" s="18"/>
      <c r="H20" s="18"/>
      <c r="I20" s="15"/>
      <c r="J20" s="15"/>
    </row>
    <row r="21" spans="1:10" ht="13.50" thickBot="1" customHeight="1">
      <c r="A21" s="1" t="s">
        <v>37</v>
      </c>
      <c r="B21" s="1"/>
      <c r="C21" s="10" t="s">
        <v>38</v>
      </c>
      <c r="D21" s="10"/>
      <c r="E21" s="1" t="s">
        <v>39</v>
      </c>
      <c r="F21" s="11">
        <v>1.024</v>
      </c>
      <c r="G21" s="11"/>
      <c r="H21" s="11"/>
      <c r="I21" s="12">
        <v>28.42</v>
      </c>
      <c r="J21" s="12">
        <f ca="1">ROUND(INDIRECT(ADDRESS(ROW()+(0), COLUMN()+(-4), 1))*INDIRECT(ADDRESS(ROW()+(0), COLUMN()+(-1), 1)), 2)</f>
        <v>29.1</v>
      </c>
    </row>
    <row r="22" spans="1:10" ht="13.50" thickBot="1" customHeight="1">
      <c r="A22" s="1" t="s">
        <v>40</v>
      </c>
      <c r="B22" s="1"/>
      <c r="C22" s="10" t="s">
        <v>41</v>
      </c>
      <c r="D22" s="10"/>
      <c r="E22" s="1" t="s">
        <v>42</v>
      </c>
      <c r="F22" s="11">
        <v>1.024</v>
      </c>
      <c r="G22" s="11"/>
      <c r="H22" s="11"/>
      <c r="I22" s="12">
        <v>23.81</v>
      </c>
      <c r="J22" s="12">
        <f ca="1">ROUND(INDIRECT(ADDRESS(ROW()+(0), COLUMN()+(-4), 1))*INDIRECT(ADDRESS(ROW()+(0), COLUMN()+(-1), 1)), 2)</f>
        <v>24.38</v>
      </c>
    </row>
    <row r="23" spans="1:10" ht="13.50" thickBot="1" customHeight="1">
      <c r="A23" s="1" t="s">
        <v>43</v>
      </c>
      <c r="B23" s="1"/>
      <c r="C23" s="10" t="s">
        <v>44</v>
      </c>
      <c r="D23" s="10"/>
      <c r="E23" s="1" t="s">
        <v>45</v>
      </c>
      <c r="F23" s="11">
        <v>0.341</v>
      </c>
      <c r="G23" s="11"/>
      <c r="H23" s="11"/>
      <c r="I23" s="12">
        <v>29.34</v>
      </c>
      <c r="J23" s="12">
        <f ca="1">ROUND(INDIRECT(ADDRESS(ROW()+(0), COLUMN()+(-4), 1))*INDIRECT(ADDRESS(ROW()+(0), COLUMN()+(-1), 1)), 2)</f>
        <v>10</v>
      </c>
    </row>
    <row r="24" spans="1:10" ht="13.50" thickBot="1" customHeight="1">
      <c r="A24" s="1" t="s">
        <v>46</v>
      </c>
      <c r="B24" s="1"/>
      <c r="C24" s="10" t="s">
        <v>47</v>
      </c>
      <c r="D24" s="10"/>
      <c r="E24" s="1" t="s">
        <v>48</v>
      </c>
      <c r="F24" s="13">
        <v>0.341</v>
      </c>
      <c r="G24" s="13"/>
      <c r="H24" s="13"/>
      <c r="I24" s="14">
        <v>25.28</v>
      </c>
      <c r="J24" s="14">
        <f ca="1">ROUND(INDIRECT(ADDRESS(ROW()+(0), COLUMN()+(-4), 1))*INDIRECT(ADDRESS(ROW()+(0), COLUMN()+(-1), 1)), 2)</f>
        <v>8.62</v>
      </c>
    </row>
    <row r="25" spans="1:10" ht="13.50" thickBot="1" customHeight="1">
      <c r="A25" s="15"/>
      <c r="B25" s="15"/>
      <c r="C25" s="15"/>
      <c r="D25" s="15"/>
      <c r="E25" s="15"/>
      <c r="F25" s="9" t="s">
        <v>49</v>
      </c>
      <c r="G25" s="9"/>
      <c r="H25" s="9"/>
      <c r="I25" s="9"/>
      <c r="J25" s="17">
        <f ca="1">ROUND(SUM(INDIRECT(ADDRESS(ROW()+(-1), COLUMN()+(0), 1)),INDIRECT(ADDRESS(ROW()+(-2), COLUMN()+(0), 1)),INDIRECT(ADDRESS(ROW()+(-3), COLUMN()+(0), 1)),INDIRECT(ADDRESS(ROW()+(-4), COLUMN()+(0), 1))), 2)</f>
        <v>72.1</v>
      </c>
    </row>
    <row r="26" spans="1:10" ht="13.50" thickBot="1" customHeight="1">
      <c r="A26" s="15">
        <v>4</v>
      </c>
      <c r="B26" s="15"/>
      <c r="C26" s="15"/>
      <c r="D26" s="15"/>
      <c r="E26" s="18" t="s">
        <v>50</v>
      </c>
      <c r="F26" s="18"/>
      <c r="G26" s="18"/>
      <c r="H26" s="18"/>
      <c r="I26" s="15"/>
      <c r="J26" s="15"/>
    </row>
    <row r="27" spans="1:10" ht="13.50" thickBot="1" customHeight="1">
      <c r="A27" s="19"/>
      <c r="B27" s="19"/>
      <c r="C27" s="20" t="s">
        <v>51</v>
      </c>
      <c r="D27" s="20"/>
      <c r="E27" s="19" t="s">
        <v>52</v>
      </c>
      <c r="F27" s="13">
        <v>2</v>
      </c>
      <c r="G27" s="13"/>
      <c r="H27" s="13"/>
      <c r="I27" s="14">
        <f ca="1">ROUND(SUM(INDIRECT(ADDRESS(ROW()+(-2), COLUMN()+(1), 1)),INDIRECT(ADDRESS(ROW()+(-8), COLUMN()+(1), 1)),INDIRECT(ADDRESS(ROW()+(-11), COLUMN()+(1), 1))), 2)</f>
        <v>122.76</v>
      </c>
      <c r="J27" s="14">
        <f ca="1">ROUND(INDIRECT(ADDRESS(ROW()+(0), COLUMN()+(-4), 1))*INDIRECT(ADDRESS(ROW()+(0), COLUMN()+(-1), 1))/100, 2)</f>
        <v>2.46</v>
      </c>
    </row>
    <row r="28" spans="1:10" ht="13.50" thickBot="1" customHeight="1">
      <c r="A28" s="21" t="s">
        <v>53</v>
      </c>
      <c r="B28" s="21"/>
      <c r="C28" s="22"/>
      <c r="D28" s="22"/>
      <c r="E28" s="23"/>
      <c r="F28" s="24" t="s">
        <v>54</v>
      </c>
      <c r="G28" s="24"/>
      <c r="H28" s="24"/>
      <c r="I28" s="25"/>
      <c r="J28" s="26">
        <f ca="1">ROUND(SUM(INDIRECT(ADDRESS(ROW()+(-1), COLUMN()+(0), 1)),INDIRECT(ADDRESS(ROW()+(-3), COLUMN()+(0), 1)),INDIRECT(ADDRESS(ROW()+(-9), COLUMN()+(0), 1)),INDIRECT(ADDRESS(ROW()+(-12), COLUMN()+(0), 1))), 2)</f>
        <v>125.22</v>
      </c>
    </row>
    <row r="31" spans="1:10" ht="13.50" thickBot="1" customHeight="1">
      <c r="A31" s="27" t="s">
        <v>55</v>
      </c>
      <c r="B31" s="27"/>
      <c r="C31" s="27"/>
      <c r="D31" s="27"/>
      <c r="E31" s="27"/>
      <c r="F31" s="27"/>
      <c r="G31" s="27" t="s">
        <v>56</v>
      </c>
      <c r="H31" s="27" t="s">
        <v>57</v>
      </c>
      <c r="I31" s="27"/>
      <c r="J31" s="27" t="s">
        <v>58</v>
      </c>
    </row>
    <row r="32" spans="1:10" ht="13.50" thickBot="1" customHeight="1">
      <c r="A32" s="28" t="s">
        <v>59</v>
      </c>
      <c r="B32" s="28"/>
      <c r="C32" s="28"/>
      <c r="D32" s="28"/>
      <c r="E32" s="28"/>
      <c r="F32" s="28"/>
      <c r="G32" s="29">
        <v>1.07202e+006</v>
      </c>
      <c r="H32" s="29">
        <v>1.07202e+006</v>
      </c>
      <c r="I32" s="29"/>
      <c r="J32" s="29" t="s">
        <v>60</v>
      </c>
    </row>
    <row r="33" spans="1:10" ht="24.00" thickBot="1" customHeight="1">
      <c r="A33" s="30" t="s">
        <v>61</v>
      </c>
      <c r="B33" s="30"/>
      <c r="C33" s="30"/>
      <c r="D33" s="30"/>
      <c r="E33" s="30"/>
      <c r="F33" s="30"/>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H22"/>
    <mergeCell ref="A23:B23"/>
    <mergeCell ref="C23:D23"/>
    <mergeCell ref="F23:H23"/>
    <mergeCell ref="A24:B24"/>
    <mergeCell ref="C24:D24"/>
    <mergeCell ref="F24:H24"/>
    <mergeCell ref="A25:B25"/>
    <mergeCell ref="C25:D25"/>
    <mergeCell ref="F25:I25"/>
    <mergeCell ref="A26:B26"/>
    <mergeCell ref="C26:D26"/>
    <mergeCell ref="E26:H26"/>
    <mergeCell ref="A27:B27"/>
    <mergeCell ref="C27:D27"/>
    <mergeCell ref="F27:H27"/>
    <mergeCell ref="A28:E28"/>
    <mergeCell ref="F28:I28"/>
    <mergeCell ref="A31:F31"/>
    <mergeCell ref="H31:I31"/>
    <mergeCell ref="A32:F32"/>
    <mergeCell ref="G32:G33"/>
    <mergeCell ref="H32:I33"/>
    <mergeCell ref="J32:J33"/>
    <mergeCell ref="A33:F33"/>
    <mergeCell ref="A36:J36"/>
    <mergeCell ref="A37:J37"/>
    <mergeCell ref="A38:J38"/>
  </mergeCells>
  <pageMargins left="0.147638" right="0.147638" top="0.206693" bottom="0.206693" header="0.0" footer="0.0"/>
  <pageSetup paperSize="9" orientation="portrait"/>
  <rowBreaks count="0" manualBreakCount="0">
    </rowBreaks>
</worksheet>
</file>