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<sst xmlns="http://schemas.openxmlformats.org/spreadsheetml/2006/main" count="88" uniqueCount="88">
  <si>
    <t xml:space="preserve"/>
  </si>
  <si>
    <t xml:space="preserve">FDL010</t>
  </si>
  <si>
    <t xml:space="preserve">U</t>
  </si>
  <si>
    <t xml:space="preserve">Balcó de façana, de ferro forjat.</t>
  </si>
  <si>
    <r>
      <rPr>
        <sz val="8.25"/>
        <color rgb="FF000000"/>
        <rFont val="Arial"/>
        <family val="2"/>
      </rPr>
      <t xml:space="preserve">Balcó de 150 cm de longitud i 50 cm d'amplada, compost dels següents elements: BARANA: en forma recta en U de 110 cm d'altura, formada per bastidor compost de passamà i sola inferior de platina de perfil massís de ferro forjat marcat de 40x8 mm i muntants de llistó quadrat de perfil massís de ferro forjat marcat de 16x16 mm amb una separació de 100 cm entre si, entrepilastra per reblert dels buits del bastidor composta de barrots verticals de llistó quadrat de perfil massís de ferro forjat marcat, llis, de 12x12 mm amb una separació de 12 cm; BASE: peces de rajola de València, de 200x200 mm, color blanc, acabat mat, gamma mitja, capacitat d'absorció d'aigua E&gt;10%, grup BIII, segons UNE-EN 14411 en la seva cara inferior, capa intermèdia de formigó lleuger, de resistència a compressió 1,5 MPa i 480 kg/m³ de densitat, premesclat amb argila expandida de granulometria entre 3 i 9 mm, ciment gris i additius, de 4 cm d'espessor i peces de gres esmaltat, de 200x200 mm, gamma mitja, capacitat d'absorció d'aigua E&lt;3%, grup BIb, segons UNE-EN 14411 en la seva cara superior, col·locades amb adhesiu cimentós millorat, C2 TE, segons UNE-EN 12004, amb lliscament reduït i temps obert ampliat i reajuntades amb morter de junts cimentós millorat, amb absorció d'aigua reduïda i resistència elevada a l'abrasió, tipus CG2 W A, segons UNE-EN 13888, color blanc, per junts de 2 a 15 mm. Inclús patilles d'ancoratge per a rebut en obra de fàbrica amb morter de ciment, industrial, M-5. Elaboració en taller i ajustament final a obra.</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</si>
  <si>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</si>
  <si>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</si>
  <si>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</si>
  <si>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</si>
  <si>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</si>
  <si>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</si>
  <si>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</si>
  <si>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mt08aaa010a</t>
  </si>
  <si>
    <t xml:space="preserve">m³</t>
  </si>
  <si>
    <t xml:space="preserve">Aigua.</t>
  </si>
  <si>
    <t xml:space="preserve">mt09mif010ca</t>
  </si>
  <si>
    <t xml:space="preserve">t</t>
  </si>
  <si>
    <t xml:space="preserve">Morter industrial per a obra de paleta, de ciment, color gris, categoria M-5 (resistència a compressió 5 N/mm²), subministrat en sacs, segons UNE-EN 998-2.</t>
  </si>
  <si>
    <t xml:space="preserve">mt26aad010h</t>
  </si>
  <si>
    <t xml:space="preserve">m</t>
  </si>
  <si>
    <t xml:space="preserve">Platina de perfil massís de ferro forjat marcat de 40x8 mm, muntat en taller amb tractament anticorrosiu segons UNE-EN ISO 1461 i emprimació SHOP-PRIMER a base de resina polivinil-butiral amb un gruix mig de recobriment de 20 micres.</t>
  </si>
  <si>
    <t xml:space="preserve">mt26aad010b</t>
  </si>
  <si>
    <t xml:space="preserve">m</t>
  </si>
  <si>
    <t xml:space="preserve">Llistó quadrat de perfil massís de ferro forjat marcat de 16x16 mm, muntat en taller amb tractament anticorrosiu segons UNE-EN ISO 1461 i emprimació SHOP-PRIMER a base de resina polivinil-butiral amb un gruix mig de recobriment de 20 micres.</t>
  </si>
  <si>
    <t xml:space="preserve">mt26aad020a</t>
  </si>
  <si>
    <t xml:space="preserve">m</t>
  </si>
  <si>
    <t xml:space="preserve">Llistó quadrat de perfil massís de ferro forjat marcat, llis, de 12x12 mm, muntat en taller amb tractament anticorrosiu segons UNE-EN ISO 1461 i emprimació SHOP-PRIMER a base de resina polivinil-butiral amb un gruix mig de recobriment de 20 micres.</t>
  </si>
  <si>
    <t xml:space="preserve">mt19aba100an</t>
  </si>
  <si>
    <t xml:space="preserve">m²</t>
  </si>
  <si>
    <t xml:space="preserve">Peces de rajola de València, de 200x200 mm, color blanc, acabat mat, gamma mitja, capacitat d'absorció d'aigua E&gt;10%, grup BIII, segons UNE-EN 14411.</t>
  </si>
  <si>
    <t xml:space="preserve">mt10hlw020a</t>
  </si>
  <si>
    <t xml:space="preserve">m³</t>
  </si>
  <si>
    <t xml:space="preserve">Formigó lleuger, de resistència a compressió 1,5 MPa i 480 kg/m³ de densitat, premesclat amb argila expandida de granulometria entre 3 i 9 mm, ciment gris i additius.</t>
  </si>
  <si>
    <t xml:space="preserve">mt09mcp100d</t>
  </si>
  <si>
    <t xml:space="preserve">kg</t>
  </si>
  <si>
    <t xml:space="preserve">Adhesiu cimentós millorat, C2 TE, segons UNE-EN 12004, amb lliscament reduït i temps obert ampliat, color blanc, a base de ciment d'alta resistència, àrids seleccionats, additius i resines sintètiques, per a la col·locació en capa fina de tot tipus de peces ceràmiques en paraments verticals interiors i paviments interiors i exteriors.</t>
  </si>
  <si>
    <t xml:space="preserve">mt19abe100adb</t>
  </si>
  <si>
    <t xml:space="preserve">m²</t>
  </si>
  <si>
    <t xml:space="preserve">Peces de gres esmaltat, de 200x200 mm, gamma mitja, capacitat d'absorció d'aigua E&lt;3%, grup BIb, segons UNE-EN 14411.</t>
  </si>
  <si>
    <t xml:space="preserve">mt09mcp020bB</t>
  </si>
  <si>
    <t xml:space="preserve">kg</t>
  </si>
  <si>
    <t xml:space="preserve">Morter de junts cimentós millorat, amb absorció d'aigua reduïda i resistència elevada a l'abrasió, tipus CG2 W A, segons UNE-EN 13888, color blanc, per junts de 2 a 15 mm, a base de ciment d'alta resistència, àrids seleccionats, additius especials i pigments, amb efecte antifloridura, antiverdet i preventiu de les eflorescències, hidrorepel·lent, especial per a rejuntat de tot tipus de peces ceràmiques i pedres naturals en zones de proliferació de microorganismes.</t>
  </si>
  <si>
    <t xml:space="preserve">Subtotal materials:</t>
  </si>
  <si>
    <t xml:space="preserve">Equip i maquinària</t>
  </si>
  <si>
    <t xml:space="preserve">mq08sol020</t>
  </si>
  <si>
    <t xml:space="preserve">h</t>
  </si>
  <si>
    <t xml:space="preserve">Equip i elements auxiliars per soldadura elèctrica.</t>
  </si>
  <si>
    <t xml:space="preserve">Subtotal equip i maquinària:</t>
  </si>
  <si>
    <t xml:space="preserve">Mà d'obra</t>
  </si>
  <si>
    <t xml:space="preserve">mo018</t>
  </si>
  <si>
    <t xml:space="preserve">h</t>
  </si>
  <si>
    <t xml:space="preserve">Oficial 1ª serraller.</t>
  </si>
  <si>
    <t xml:space="preserve">mo059</t>
  </si>
  <si>
    <t xml:space="preserve">h</t>
  </si>
  <si>
    <t xml:space="preserve">Ajudant serraller.</t>
  </si>
  <si>
    <t xml:space="preserve">mo020</t>
  </si>
  <si>
    <t xml:space="preserve">h</t>
  </si>
  <si>
    <t xml:space="preserve">Oficial 1ª construcció.</t>
  </si>
  <si>
    <t xml:space="preserve">mo113</t>
  </si>
  <si>
    <t xml:space="preserve">h</t>
  </si>
  <si>
    <t xml:space="preserve">Peó ordinari construcció.</t>
  </si>
  <si>
    <t xml:space="preserve">mo023</t>
  </si>
  <si>
    <t xml:space="preserve">h</t>
  </si>
  <si>
    <t xml:space="preserve">Oficial 1ª enrajolador.</t>
  </si>
  <si>
    <t xml:space="preserve">mo061</t>
  </si>
  <si>
    <t xml:space="preserve">h</t>
  </si>
  <si>
    <t xml:space="preserve">Ajudant enrajolador.</t>
  </si>
  <si>
    <t xml:space="preserve">Subtotal mà d'obra:</t>
  </si>
  <si>
    <t xml:space="preserve">Costos directes complementaris</t>
  </si>
  <si>
    <t xml:space="preserve">%</t>
  </si>
  <si>
    <t xml:space="preserve">Costos directes complementaris</t>
  </si>
  <si>
    <t xml:space="preserve">Cost de manteniment decennal: 93,07€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</si>
  <si>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(1+2+3+4)</t>
    </r>
    <r>
      <rPr>
        <sz val="8.25"/>
        <color rgb="FF000000"/>
        <rFont val="Arial"/>
        <family val="2"/>
      </rPr>
      <t xml:space="preserve">:</t>
    </r>
  </si>
  <si>
    <t xml:space="preserve">Referència i títol de la norma</t>
  </si>
  <si>
    <r>
      <rPr>
        <sz val="8.25"/>
        <color rgb="FF000000"/>
        <rFont val="Arial"/>
        <family val="2"/>
      </rPr>
      <t xml:space="preserve">Aplicabilitat</t>
    </r>
    <r>
      <rPr>
        <sz val="8.25"/>
        <color rgb="FF000000"/>
        <rFont val="Arial"/>
        <family val="2"/>
      </rPr>
      <t xml:space="preserve">(a)</t>
    </r>
  </si>
  <si>
    <r>
      <rPr>
        <sz val="8.25"/>
        <color rgb="FF000000"/>
        <rFont val="Arial"/>
        <family val="2"/>
      </rPr>
      <t xml:space="preserve">Obligatorietat</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</si>
  <si>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</si>
  <si>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998-2:2016</t>
  </si>
  <si>
    <t xml:space="preserve">2+/4</t>
  </si>
  <si>
    <t xml:space="preserve">Especificaciones de los morteros para albañilería. Parte 2: Morteros para albañilería</t>
  </si>
  <si>
    <t xml:space="preserve">EN  14411:2012</t>
  </si>
  <si>
    <t xml:space="preserve">1/3/4</t>
  </si>
  <si>
    <t xml:space="preserve">Baldosas cerámicas. Definiciones, clasificación, características, evaluación de la conformidad y marcado.</t>
  </si>
  <si>
    <t xml:space="preserve">EN  12004:2007+A1:2012</t>
  </si>
  <si>
    <t xml:space="preserve">Adhesivos para baldosas cerámicas. Requisitos, evaluación de la conformidad, clasificación y designación.</t>
  </si>
  <si>
    <r>
      <rPr>
        <sz val="8.25"/>
        <color rgb="FF000000"/>
        <rFont val="Arial"/>
        <family val="2"/>
      </rPr>
      <t xml:space="preserve">(a)</t>
    </r>
    <r>
      <rPr>
        <sz val="8.25"/>
        <color rgb="FF000000"/>
        <rFont val="Arial"/>
        <family val="2"/>
      </rPr>
      <t xml:space="preserve"> </t>
    </r>
    <r>
      <rPr>
        <sz val="8.25"/>
        <color rgb="FF000000"/>
        <rFont val="Arial"/>
        <family val="2"/>
      </rPr>
      <t xml:space="preserve">Data d'aplicabilitat de la norma harmonitzada</t>
    </r>
  </si>
  <si>
    <r>
      <rPr>
        <sz val="8.25"/>
        <color rgb="FF000000"/>
        <rFont val="Arial"/>
        <family val="2"/>
      </rPr>
      <t xml:space="preserve">(b)</t>
    </r>
    <r>
      <rPr>
        <sz val="8.25"/>
        <color rgb="FF000000"/>
        <rFont val="Arial"/>
        <family val="2"/>
      </rPr>
      <t xml:space="preserve"> </t>
    </r>
    <r>
      <rPr>
        <sz val="8.25"/>
        <color rgb="FF000000"/>
        <rFont val="Arial"/>
        <family val="2"/>
      </rPr>
      <t xml:space="preserve">Data en què finalitza el període de coexistència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</si>
  <si>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d'avaluació i verificació de la constància de les prestacions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</si>
</sst>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1.70" customWidth="1"/>
    <col min="4" max="4" width="6.63" customWidth="1"/>
    <col min="5" max="5" width="70.21" customWidth="1"/>
    <col min="6" max="6" width="3.06" customWidth="1"/>
    <col min="7" max="7" width="11.39" customWidth="1"/>
    <col min="8" max="8" width="12.75" customWidth="1"/>
    <col min="9" max="9" width="1.02"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2" t="s">
        <v>3</v>
      </c>
      <c r="D3" s="2"/>
      <c r="E3" s="2"/>
      <c r="F3" s="2"/>
      <c r="G3" s="2"/>
      <c r="H3" s="2"/>
      <c r="I3" s="2"/>
      <c r="J3" s="2"/>
    </row>
    <row r="5" spans="1:10" ht="118.50" thickBot="1" customHeight="1">
      <c r="A5" s="5" t="s">
        <v>4</v>
      </c>
      <c r="B5" s="5"/>
      <c r="C5" s="5"/>
      <c r="D5" s="5"/>
      <c r="E5" s="5"/>
      <c r="F5" s="5"/>
      <c r="G5" s="5"/>
      <c r="H5" s="5"/>
      <c r="I5" s="5"/>
      <c r="J5" s="5"/>
    </row>
    <row r="8" spans="1:10" ht="24.00" thickBot="1" customHeight="1">
      <c r="A8" s="6" t="s">
        <v>5</v>
      </c>
      <c r="B8" s="6"/>
      <c r="C8" s="6"/>
      <c r="D8" s="6" t="s">
        <v>6</v>
      </c>
      <c r="E8" s="6" t="s">
        <v>7</v>
      </c>
      <c r="F8" s="7" t="s">
        <v>8</v>
      </c>
      <c r="G8" s="7"/>
      <c r="H8" s="7" t="s">
        <v>9</v>
      </c>
      <c r="I8" s="7" t="s">
        <v>10</v>
      </c>
      <c r="J8" s="7"/>
    </row>
    <row r="9" spans="1:10" ht="13.50" thickBot="1" customHeight="1">
      <c r="A9" s="8">
        <v>1</v>
      </c>
      <c r="B9" s="8"/>
      <c r="C9" s="8"/>
      <c r="D9" s="8"/>
      <c r="E9" s="9" t="s">
        <v>11</v>
      </c>
      <c r="F9" s="9"/>
      <c r="G9" s="9"/>
      <c r="H9" s="8"/>
      <c r="I9" s="8"/>
      <c r="J9" s="8"/>
    </row>
    <row r="10" spans="1:10" ht="13.50" thickBot="1" customHeight="1">
      <c r="A10" s="1" t="s">
        <v>12</v>
      </c>
      <c r="B10" s="1"/>
      <c r="C10" s="1"/>
      <c r="D10" s="10" t="s">
        <v>13</v>
      </c>
      <c r="E10" s="1" t="s">
        <v>14</v>
      </c>
      <c r="F10" s="11">
        <v>0.018</v>
      </c>
      <c r="G10" s="11"/>
      <c r="H10" s="12">
        <v>1.5</v>
      </c>
      <c r="I10" s="12">
        <f ca="1">ROUND(INDIRECT(ADDRESS(ROW()+(0), COLUMN()+(-3), 1))*INDIRECT(ADDRESS(ROW()+(0), COLUMN()+(-1), 1)), 2)</f>
        <v>0.03</v>
      </c>
      <c r="J10" s="12"/>
    </row>
    <row r="11" spans="1:10" ht="24.00" thickBot="1" customHeight="1">
      <c r="A11" s="1" t="s">
        <v>15</v>
      </c>
      <c r="B11" s="1"/>
      <c r="C11" s="1"/>
      <c r="D11" s="10" t="s">
        <v>16</v>
      </c>
      <c r="E11" s="1" t="s">
        <v>17</v>
      </c>
      <c r="F11" s="11">
        <v>0.045</v>
      </c>
      <c r="G11" s="11"/>
      <c r="H11" s="12">
        <v>53.48</v>
      </c>
      <c r="I11" s="12">
        <f ca="1">ROUND(INDIRECT(ADDRESS(ROW()+(0), COLUMN()+(-3), 1))*INDIRECT(ADDRESS(ROW()+(0), COLUMN()+(-1), 1)), 2)</f>
        <v>2.41</v>
      </c>
      <c r="J11" s="12"/>
    </row>
    <row r="12" spans="1:10" ht="34.50" thickBot="1" customHeight="1">
      <c r="A12" s="1" t="s">
        <v>18</v>
      </c>
      <c r="B12" s="1"/>
      <c r="C12" s="1"/>
      <c r="D12" s="10" t="s">
        <v>19</v>
      </c>
      <c r="E12" s="1" t="s">
        <v>20</v>
      </c>
      <c r="F12" s="11">
        <v>5</v>
      </c>
      <c r="G12" s="11"/>
      <c r="H12" s="12">
        <v>16.57</v>
      </c>
      <c r="I12" s="12">
        <f ca="1">ROUND(INDIRECT(ADDRESS(ROW()+(0), COLUMN()+(-3), 1))*INDIRECT(ADDRESS(ROW()+(0), COLUMN()+(-1), 1)), 2)</f>
        <v>82.85</v>
      </c>
      <c r="J12" s="12"/>
    </row>
    <row r="13" spans="1:10" ht="34.50" thickBot="1" customHeight="1">
      <c r="A13" s="1" t="s">
        <v>21</v>
      </c>
      <c r="B13" s="1"/>
      <c r="C13" s="1"/>
      <c r="D13" s="10" t="s">
        <v>22</v>
      </c>
      <c r="E13" s="1" t="s">
        <v>23</v>
      </c>
      <c r="F13" s="11">
        <v>1.733</v>
      </c>
      <c r="G13" s="11"/>
      <c r="H13" s="12">
        <v>17.71</v>
      </c>
      <c r="I13" s="12">
        <f ca="1">ROUND(INDIRECT(ADDRESS(ROW()+(0), COLUMN()+(-3), 1))*INDIRECT(ADDRESS(ROW()+(0), COLUMN()+(-1), 1)), 2)</f>
        <v>30.69</v>
      </c>
      <c r="J13" s="12"/>
    </row>
    <row r="14" spans="1:10" ht="45.00" thickBot="1" customHeight="1">
      <c r="A14" s="1" t="s">
        <v>24</v>
      </c>
      <c r="B14" s="1"/>
      <c r="C14" s="1"/>
      <c r="D14" s="10" t="s">
        <v>25</v>
      </c>
      <c r="E14" s="1" t="s">
        <v>26</v>
      </c>
      <c r="F14" s="11">
        <v>12.5</v>
      </c>
      <c r="G14" s="11"/>
      <c r="H14" s="12">
        <v>15.96</v>
      </c>
      <c r="I14" s="12">
        <f ca="1">ROUND(INDIRECT(ADDRESS(ROW()+(0), COLUMN()+(-3), 1))*INDIRECT(ADDRESS(ROW()+(0), COLUMN()+(-1), 1)), 2)</f>
        <v>199.5</v>
      </c>
      <c r="J14" s="12"/>
    </row>
    <row r="15" spans="1:10" ht="24.00" thickBot="1" customHeight="1">
      <c r="A15" s="1" t="s">
        <v>27</v>
      </c>
      <c r="B15" s="1"/>
      <c r="C15" s="1"/>
      <c r="D15" s="10" t="s">
        <v>28</v>
      </c>
      <c r="E15" s="1" t="s">
        <v>29</v>
      </c>
      <c r="F15" s="11">
        <v>0.788</v>
      </c>
      <c r="G15" s="11"/>
      <c r="H15" s="12">
        <v>12.67</v>
      </c>
      <c r="I15" s="12">
        <f ca="1">ROUND(INDIRECT(ADDRESS(ROW()+(0), COLUMN()+(-3), 1))*INDIRECT(ADDRESS(ROW()+(0), COLUMN()+(-1), 1)), 2)</f>
        <v>9.98</v>
      </c>
      <c r="J15" s="12"/>
    </row>
    <row r="16" spans="1:10" ht="34.50" thickBot="1" customHeight="1">
      <c r="A16" s="1" t="s">
        <v>30</v>
      </c>
      <c r="B16" s="1"/>
      <c r="C16" s="1"/>
      <c r="D16" s="10" t="s">
        <v>31</v>
      </c>
      <c r="E16" s="1" t="s">
        <v>32</v>
      </c>
      <c r="F16" s="11">
        <v>0.032</v>
      </c>
      <c r="G16" s="11"/>
      <c r="H16" s="12">
        <v>210.9</v>
      </c>
      <c r="I16" s="12">
        <f ca="1">ROUND(INDIRECT(ADDRESS(ROW()+(0), COLUMN()+(-3), 1))*INDIRECT(ADDRESS(ROW()+(0), COLUMN()+(-1), 1)), 2)</f>
        <v>6.75</v>
      </c>
      <c r="J16" s="12"/>
    </row>
    <row r="17" spans="1:10" ht="55.50" thickBot="1" customHeight="1">
      <c r="A17" s="1" t="s">
        <v>33</v>
      </c>
      <c r="B17" s="1"/>
      <c r="C17" s="1"/>
      <c r="D17" s="10" t="s">
        <v>34</v>
      </c>
      <c r="E17" s="1" t="s">
        <v>35</v>
      </c>
      <c r="F17" s="11">
        <v>3</v>
      </c>
      <c r="G17" s="11"/>
      <c r="H17" s="12">
        <v>0.5</v>
      </c>
      <c r="I17" s="12">
        <f ca="1">ROUND(INDIRECT(ADDRESS(ROW()+(0), COLUMN()+(-3), 1))*INDIRECT(ADDRESS(ROW()+(0), COLUMN()+(-1), 1)), 2)</f>
        <v>1.5</v>
      </c>
      <c r="J17" s="12"/>
    </row>
    <row r="18" spans="1:10" ht="24.00" thickBot="1" customHeight="1">
      <c r="A18" s="1" t="s">
        <v>36</v>
      </c>
      <c r="B18" s="1"/>
      <c r="C18" s="1"/>
      <c r="D18" s="10" t="s">
        <v>37</v>
      </c>
      <c r="E18" s="1" t="s">
        <v>38</v>
      </c>
      <c r="F18" s="11">
        <v>0.788</v>
      </c>
      <c r="G18" s="11"/>
      <c r="H18" s="12">
        <v>15.37</v>
      </c>
      <c r="I18" s="12">
        <f ca="1">ROUND(INDIRECT(ADDRESS(ROW()+(0), COLUMN()+(-3), 1))*INDIRECT(ADDRESS(ROW()+(0), COLUMN()+(-1), 1)), 2)</f>
        <v>12.11</v>
      </c>
      <c r="J18" s="12"/>
    </row>
    <row r="19" spans="1:10" ht="66.00" thickBot="1" customHeight="1">
      <c r="A19" s="1" t="s">
        <v>39</v>
      </c>
      <c r="B19" s="1"/>
      <c r="C19" s="1"/>
      <c r="D19" s="10" t="s">
        <v>40</v>
      </c>
      <c r="E19" s="1" t="s">
        <v>41</v>
      </c>
      <c r="F19" s="13">
        <v>0.188</v>
      </c>
      <c r="G19" s="13"/>
      <c r="H19" s="14">
        <v>1.46</v>
      </c>
      <c r="I19" s="14">
        <f ca="1">ROUND(INDIRECT(ADDRESS(ROW()+(0), COLUMN()+(-3), 1))*INDIRECT(ADDRESS(ROW()+(0), COLUMN()+(-1), 1)), 2)</f>
        <v>0.27</v>
      </c>
      <c r="J19" s="14"/>
    </row>
    <row r="20" spans="1:10" ht="13.50" thickBot="1" customHeight="1">
      <c r="A20" s="15"/>
      <c r="B20" s="15"/>
      <c r="C20" s="15"/>
      <c r="D20" s="15"/>
      <c r="E20" s="15"/>
      <c r="F20" s="9" t="s">
        <v>42</v>
      </c>
      <c r="G20" s="9"/>
      <c r="H20" s="9"/>
      <c r="I20"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346.09</v>
      </c>
      <c r="J20" s="17"/>
    </row>
    <row r="21" spans="1:10" ht="13.50" thickBot="1" customHeight="1">
      <c r="A21" s="15">
        <v>2</v>
      </c>
      <c r="B21" s="15"/>
      <c r="C21" s="15"/>
      <c r="D21" s="15"/>
      <c r="E21" s="18" t="s">
        <v>43</v>
      </c>
      <c r="F21" s="18"/>
      <c r="G21" s="18"/>
      <c r="H21" s="15"/>
      <c r="I21" s="15"/>
      <c r="J21" s="15"/>
    </row>
    <row r="22" spans="1:10" ht="13.50" thickBot="1" customHeight="1">
      <c r="A22" s="1" t="s">
        <v>44</v>
      </c>
      <c r="B22" s="1"/>
      <c r="C22" s="1"/>
      <c r="D22" s="10" t="s">
        <v>45</v>
      </c>
      <c r="E22" s="1" t="s">
        <v>46</v>
      </c>
      <c r="F22" s="13">
        <v>0.116</v>
      </c>
      <c r="G22" s="13"/>
      <c r="H22" s="14">
        <v>3.42</v>
      </c>
      <c r="I22" s="14">
        <f ca="1">ROUND(INDIRECT(ADDRESS(ROW()+(0), COLUMN()+(-3), 1))*INDIRECT(ADDRESS(ROW()+(0), COLUMN()+(-1), 1)), 2)</f>
        <v>0.4</v>
      </c>
      <c r="J22" s="14"/>
    </row>
    <row r="23" spans="1:10" ht="13.50" thickBot="1" customHeight="1">
      <c r="A23" s="15"/>
      <c r="B23" s="15"/>
      <c r="C23" s="15"/>
      <c r="D23" s="15"/>
      <c r="E23" s="15"/>
      <c r="F23" s="9" t="s">
        <v>47</v>
      </c>
      <c r="G23" s="9"/>
      <c r="H23" s="9"/>
      <c r="I23" s="17">
        <f ca="1">ROUND(SUM(INDIRECT(ADDRESS(ROW()+(-1), COLUMN()+(0), 1))), 2)</f>
        <v>0.4</v>
      </c>
      <c r="J23" s="17"/>
    </row>
    <row r="24" spans="1:10" ht="13.50" thickBot="1" customHeight="1">
      <c r="A24" s="15">
        <v>3</v>
      </c>
      <c r="B24" s="15"/>
      <c r="C24" s="15"/>
      <c r="D24" s="15"/>
      <c r="E24" s="18" t="s">
        <v>48</v>
      </c>
      <c r="F24" s="18"/>
      <c r="G24" s="18"/>
      <c r="H24" s="15"/>
      <c r="I24" s="15"/>
      <c r="J24" s="15"/>
    </row>
    <row r="25" spans="1:10" ht="13.50" thickBot="1" customHeight="1">
      <c r="A25" s="1" t="s">
        <v>49</v>
      </c>
      <c r="B25" s="1"/>
      <c r="C25" s="1"/>
      <c r="D25" s="10" t="s">
        <v>50</v>
      </c>
      <c r="E25" s="1" t="s">
        <v>51</v>
      </c>
      <c r="F25" s="11">
        <v>0.299</v>
      </c>
      <c r="G25" s="11"/>
      <c r="H25" s="12">
        <v>28.86</v>
      </c>
      <c r="I25" s="12">
        <f ca="1">ROUND(INDIRECT(ADDRESS(ROW()+(0), COLUMN()+(-3), 1))*INDIRECT(ADDRESS(ROW()+(0), COLUMN()+(-1), 1)), 2)</f>
        <v>8.63</v>
      </c>
      <c r="J25" s="12"/>
    </row>
    <row r="26" spans="1:10" ht="13.50" thickBot="1" customHeight="1">
      <c r="A26" s="1" t="s">
        <v>52</v>
      </c>
      <c r="B26" s="1"/>
      <c r="C26" s="1"/>
      <c r="D26" s="10" t="s">
        <v>53</v>
      </c>
      <c r="E26" s="1" t="s">
        <v>54</v>
      </c>
      <c r="F26" s="11">
        <v>0.299</v>
      </c>
      <c r="G26" s="11"/>
      <c r="H26" s="12">
        <v>25.36</v>
      </c>
      <c r="I26" s="12">
        <f ca="1">ROUND(INDIRECT(ADDRESS(ROW()+(0), COLUMN()+(-3), 1))*INDIRECT(ADDRESS(ROW()+(0), COLUMN()+(-1), 1)), 2)</f>
        <v>7.58</v>
      </c>
      <c r="J26" s="12"/>
    </row>
    <row r="27" spans="1:10" ht="13.50" thickBot="1" customHeight="1">
      <c r="A27" s="1" t="s">
        <v>55</v>
      </c>
      <c r="B27" s="1"/>
      <c r="C27" s="1"/>
      <c r="D27" s="10" t="s">
        <v>56</v>
      </c>
      <c r="E27" s="1" t="s">
        <v>57</v>
      </c>
      <c r="F27" s="11">
        <v>1.013</v>
      </c>
      <c r="G27" s="11"/>
      <c r="H27" s="12">
        <v>28.42</v>
      </c>
      <c r="I27" s="12">
        <f ca="1">ROUND(INDIRECT(ADDRESS(ROW()+(0), COLUMN()+(-3), 1))*INDIRECT(ADDRESS(ROW()+(0), COLUMN()+(-1), 1)), 2)</f>
        <v>28.79</v>
      </c>
      <c r="J27" s="12"/>
    </row>
    <row r="28" spans="1:10" ht="13.50" thickBot="1" customHeight="1">
      <c r="A28" s="1" t="s">
        <v>58</v>
      </c>
      <c r="B28" s="1"/>
      <c r="C28" s="1"/>
      <c r="D28" s="10" t="s">
        <v>59</v>
      </c>
      <c r="E28" s="1" t="s">
        <v>60</v>
      </c>
      <c r="F28" s="11">
        <v>1.316</v>
      </c>
      <c r="G28" s="11"/>
      <c r="H28" s="12">
        <v>23.81</v>
      </c>
      <c r="I28" s="12">
        <f ca="1">ROUND(INDIRECT(ADDRESS(ROW()+(0), COLUMN()+(-3), 1))*INDIRECT(ADDRESS(ROW()+(0), COLUMN()+(-1), 1)), 2)</f>
        <v>31.33</v>
      </c>
      <c r="J28" s="12"/>
    </row>
    <row r="29" spans="1:10" ht="13.50" thickBot="1" customHeight="1">
      <c r="A29" s="1" t="s">
        <v>61</v>
      </c>
      <c r="B29" s="1"/>
      <c r="C29" s="1"/>
      <c r="D29" s="10" t="s">
        <v>62</v>
      </c>
      <c r="E29" s="1" t="s">
        <v>63</v>
      </c>
      <c r="F29" s="11">
        <v>0.743</v>
      </c>
      <c r="G29" s="11"/>
      <c r="H29" s="12">
        <v>28.42</v>
      </c>
      <c r="I29" s="12">
        <f ca="1">ROUND(INDIRECT(ADDRESS(ROW()+(0), COLUMN()+(-3), 1))*INDIRECT(ADDRESS(ROW()+(0), COLUMN()+(-1), 1)), 2)</f>
        <v>21.12</v>
      </c>
      <c r="J29" s="12"/>
    </row>
    <row r="30" spans="1:10" ht="13.50" thickBot="1" customHeight="1">
      <c r="A30" s="1" t="s">
        <v>64</v>
      </c>
      <c r="B30" s="1"/>
      <c r="C30" s="1"/>
      <c r="D30" s="10" t="s">
        <v>65</v>
      </c>
      <c r="E30" s="1" t="s">
        <v>66</v>
      </c>
      <c r="F30" s="13">
        <v>0.743</v>
      </c>
      <c r="G30" s="13"/>
      <c r="H30" s="14">
        <v>25.28</v>
      </c>
      <c r="I30" s="14">
        <f ca="1">ROUND(INDIRECT(ADDRESS(ROW()+(0), COLUMN()+(-3), 1))*INDIRECT(ADDRESS(ROW()+(0), COLUMN()+(-1), 1)), 2)</f>
        <v>18.78</v>
      </c>
      <c r="J30" s="14"/>
    </row>
    <row r="31" spans="1:10" ht="13.50" thickBot="1" customHeight="1">
      <c r="A31" s="15"/>
      <c r="B31" s="15"/>
      <c r="C31" s="15"/>
      <c r="D31" s="15"/>
      <c r="E31" s="15"/>
      <c r="F31" s="9" t="s">
        <v>67</v>
      </c>
      <c r="G31" s="9"/>
      <c r="H31" s="9"/>
      <c r="I31" s="17">
        <f ca="1">ROUND(SUM(INDIRECT(ADDRESS(ROW()+(-1), COLUMN()+(0), 1)),INDIRECT(ADDRESS(ROW()+(-2), COLUMN()+(0), 1)),INDIRECT(ADDRESS(ROW()+(-3), COLUMN()+(0), 1)),INDIRECT(ADDRESS(ROW()+(-4), COLUMN()+(0), 1)),INDIRECT(ADDRESS(ROW()+(-5), COLUMN()+(0), 1)),INDIRECT(ADDRESS(ROW()+(-6), COLUMN()+(0), 1))), 2)</f>
        <v>116.23</v>
      </c>
      <c r="J31" s="17"/>
    </row>
    <row r="32" spans="1:10" ht="13.50" thickBot="1" customHeight="1">
      <c r="A32" s="15">
        <v>4</v>
      </c>
      <c r="B32" s="15"/>
      <c r="C32" s="15"/>
      <c r="D32" s="15"/>
      <c r="E32" s="18" t="s">
        <v>68</v>
      </c>
      <c r="F32" s="18"/>
      <c r="G32" s="18"/>
      <c r="H32" s="15"/>
      <c r="I32" s="15"/>
      <c r="J32" s="15"/>
    </row>
    <row r="33" spans="1:10" ht="13.50" thickBot="1" customHeight="1">
      <c r="A33" s="19"/>
      <c r="B33" s="19"/>
      <c r="C33" s="19"/>
      <c r="D33" s="20" t="s">
        <v>69</v>
      </c>
      <c r="E33" s="19" t="s">
        <v>70</v>
      </c>
      <c r="F33" s="13">
        <v>2</v>
      </c>
      <c r="G33" s="13"/>
      <c r="H33" s="14">
        <f ca="1">ROUND(SUM(INDIRECT(ADDRESS(ROW()+(-2), COLUMN()+(1), 1)),INDIRECT(ADDRESS(ROW()+(-10), COLUMN()+(1), 1)),INDIRECT(ADDRESS(ROW()+(-13), COLUMN()+(1), 1))), 2)</f>
        <v>462.72</v>
      </c>
      <c r="I33" s="14">
        <f ca="1">ROUND(INDIRECT(ADDRESS(ROW()+(0), COLUMN()+(-3), 1))*INDIRECT(ADDRESS(ROW()+(0), COLUMN()+(-1), 1))/100, 2)</f>
        <v>9.25</v>
      </c>
      <c r="J33" s="14"/>
    </row>
    <row r="34" spans="1:10" ht="13.50" thickBot="1" customHeight="1">
      <c r="A34" s="21" t="s">
        <v>71</v>
      </c>
      <c r="B34" s="21"/>
      <c r="C34" s="21"/>
      <c r="D34" s="22"/>
      <c r="E34" s="23"/>
      <c r="F34" s="24" t="s">
        <v>72</v>
      </c>
      <c r="G34" s="24"/>
      <c r="H34" s="25"/>
      <c r="I34" s="26">
        <f ca="1">ROUND(SUM(INDIRECT(ADDRESS(ROW()+(-1), COLUMN()+(0), 1)),INDIRECT(ADDRESS(ROW()+(-3), COLUMN()+(0), 1)),INDIRECT(ADDRESS(ROW()+(-11), COLUMN()+(0), 1)),INDIRECT(ADDRESS(ROW()+(-14), COLUMN()+(0), 1))), 2)</f>
        <v>471.97</v>
      </c>
      <c r="J34" s="26"/>
    </row>
    <row r="37" spans="1:10" ht="13.50" thickBot="1" customHeight="1">
      <c r="A37" s="27" t="s">
        <v>73</v>
      </c>
      <c r="B37" s="27"/>
      <c r="C37" s="27"/>
      <c r="D37" s="27"/>
      <c r="E37" s="27"/>
      <c r="F37" s="27"/>
      <c r="G37" s="27" t="s">
        <v>74</v>
      </c>
      <c r="H37" s="27" t="s">
        <v>75</v>
      </c>
      <c r="I37" s="27"/>
      <c r="J37" s="27" t="s">
        <v>76</v>
      </c>
    </row>
    <row r="38" spans="1:10" ht="13.50" thickBot="1" customHeight="1">
      <c r="A38" s="28" t="s">
        <v>77</v>
      </c>
      <c r="B38" s="28"/>
      <c r="C38" s="28"/>
      <c r="D38" s="28"/>
      <c r="E38" s="28"/>
      <c r="F38" s="28"/>
      <c r="G38" s="29">
        <v>1.18202e+006</v>
      </c>
      <c r="H38" s="29">
        <v>1.18202e+006</v>
      </c>
      <c r="I38" s="29"/>
      <c r="J38" s="29" t="s">
        <v>78</v>
      </c>
    </row>
    <row r="39" spans="1:10" ht="13.50" thickBot="1" customHeight="1">
      <c r="A39" s="30" t="s">
        <v>79</v>
      </c>
      <c r="B39" s="30"/>
      <c r="C39" s="30"/>
      <c r="D39" s="30"/>
      <c r="E39" s="30"/>
      <c r="F39" s="30"/>
      <c r="G39" s="31"/>
      <c r="H39" s="31"/>
      <c r="I39" s="31"/>
      <c r="J39" s="31"/>
    </row>
    <row r="40" spans="1:10" ht="13.50" thickBot="1" customHeight="1">
      <c r="A40" s="28" t="s">
        <v>80</v>
      </c>
      <c r="B40" s="28"/>
      <c r="C40" s="28"/>
      <c r="D40" s="28"/>
      <c r="E40" s="28"/>
      <c r="F40" s="28"/>
      <c r="G40" s="29">
        <v>172013</v>
      </c>
      <c r="H40" s="29">
        <v>172014</v>
      </c>
      <c r="I40" s="29"/>
      <c r="J40" s="29" t="s">
        <v>81</v>
      </c>
    </row>
    <row r="41" spans="1:10" ht="13.50" thickBot="1" customHeight="1">
      <c r="A41" s="30" t="s">
        <v>82</v>
      </c>
      <c r="B41" s="30"/>
      <c r="C41" s="30"/>
      <c r="D41" s="30"/>
      <c r="E41" s="30"/>
      <c r="F41" s="30"/>
      <c r="G41" s="31"/>
      <c r="H41" s="31"/>
      <c r="I41" s="31"/>
      <c r="J41" s="31"/>
    </row>
    <row r="42" spans="1:10" ht="13.50" thickBot="1" customHeight="1">
      <c r="A42" s="28" t="s">
        <v>83</v>
      </c>
      <c r="B42" s="28"/>
      <c r="C42" s="28"/>
      <c r="D42" s="28"/>
      <c r="E42" s="28"/>
      <c r="F42" s="28"/>
      <c r="G42" s="29">
        <v>142013</v>
      </c>
      <c r="H42" s="29">
        <v>172013</v>
      </c>
      <c r="I42" s="29"/>
      <c r="J42" s="29">
        <v>3</v>
      </c>
    </row>
    <row r="43" spans="1:10" ht="13.50" thickBot="1" customHeight="1">
      <c r="A43" s="30" t="s">
        <v>84</v>
      </c>
      <c r="B43" s="30"/>
      <c r="C43" s="30"/>
      <c r="D43" s="30"/>
      <c r="E43" s="30"/>
      <c r="F43" s="30"/>
      <c r="G43" s="31"/>
      <c r="H43" s="31"/>
      <c r="I43" s="31"/>
      <c r="J43" s="31"/>
    </row>
    <row r="46" spans="1:1" ht="33.75" thickBot="1" customHeight="1">
      <c r="A46" s="1" t="s">
        <v>85</v>
      </c>
      <c r="B46" s="1"/>
      <c r="C46" s="1"/>
      <c r="D46" s="1"/>
      <c r="E46" s="1"/>
      <c r="F46" s="1"/>
      <c r="G46" s="1"/>
      <c r="H46" s="1"/>
      <c r="I46" s="1"/>
      <c r="J46" s="1"/>
    </row>
    <row r="47" spans="1:1" ht="33.75" thickBot="1" customHeight="1">
      <c r="A47" s="1" t="s">
        <v>86</v>
      </c>
      <c r="B47" s="1"/>
      <c r="C47" s="1"/>
      <c r="D47" s="1"/>
      <c r="E47" s="1"/>
      <c r="F47" s="1"/>
      <c r="G47" s="1"/>
      <c r="H47" s="1"/>
      <c r="I47" s="1"/>
      <c r="J47" s="1"/>
    </row>
    <row r="48" spans="1:1" ht="33.75" thickBot="1" customHeight="1">
      <c r="A48" s="1" t="s">
        <v>87</v>
      </c>
      <c r="B48" s="1"/>
      <c r="C48" s="1"/>
      <c r="D48" s="1"/>
      <c r="E48" s="1"/>
      <c r="F48" s="1"/>
      <c r="G48" s="1"/>
      <c r="H48" s="1"/>
      <c r="I48" s="1"/>
      <c r="J48" s="1"/>
    </row>
  </sheetData>
  <mergeCells count="104">
    <mergeCell ref="A1:J1"/>
    <mergeCell ref="C3:J3"/>
    <mergeCell ref="A5:J5"/>
    <mergeCell ref="A8:C8"/>
    <mergeCell ref="F8:G8"/>
    <mergeCell ref="I8:J8"/>
    <mergeCell ref="A9:C9"/>
    <mergeCell ref="E9:G9"/>
    <mergeCell ref="I9:J9"/>
    <mergeCell ref="A10:C10"/>
    <mergeCell ref="F10:G10"/>
    <mergeCell ref="I10:J10"/>
    <mergeCell ref="A11:C11"/>
    <mergeCell ref="F11:G11"/>
    <mergeCell ref="I11:J11"/>
    <mergeCell ref="A12:C12"/>
    <mergeCell ref="F12:G12"/>
    <mergeCell ref="I12:J12"/>
    <mergeCell ref="A13:C13"/>
    <mergeCell ref="F13:G13"/>
    <mergeCell ref="I13:J13"/>
    <mergeCell ref="A14:C14"/>
    <mergeCell ref="F14:G14"/>
    <mergeCell ref="I14:J14"/>
    <mergeCell ref="A15:C15"/>
    <mergeCell ref="F15:G15"/>
    <mergeCell ref="I15:J15"/>
    <mergeCell ref="A16:C16"/>
    <mergeCell ref="F16:G16"/>
    <mergeCell ref="I16:J16"/>
    <mergeCell ref="A17:C17"/>
    <mergeCell ref="F17:G17"/>
    <mergeCell ref="I17:J17"/>
    <mergeCell ref="A18:C18"/>
    <mergeCell ref="F18:G18"/>
    <mergeCell ref="I18:J18"/>
    <mergeCell ref="A19:C19"/>
    <mergeCell ref="F19:G19"/>
    <mergeCell ref="I19:J19"/>
    <mergeCell ref="A20:C20"/>
    <mergeCell ref="F20:H20"/>
    <mergeCell ref="I20:J20"/>
    <mergeCell ref="A21:C21"/>
    <mergeCell ref="E21:G21"/>
    <mergeCell ref="I21:J21"/>
    <mergeCell ref="A22:C22"/>
    <mergeCell ref="F22:G22"/>
    <mergeCell ref="I22:J22"/>
    <mergeCell ref="A23:C23"/>
    <mergeCell ref="F23:H23"/>
    <mergeCell ref="I23:J23"/>
    <mergeCell ref="A24:C24"/>
    <mergeCell ref="E24:G24"/>
    <mergeCell ref="I24:J24"/>
    <mergeCell ref="A25:C25"/>
    <mergeCell ref="F25:G25"/>
    <mergeCell ref="I25:J25"/>
    <mergeCell ref="A26:C26"/>
    <mergeCell ref="F26:G26"/>
    <mergeCell ref="I26:J26"/>
    <mergeCell ref="A27:C27"/>
    <mergeCell ref="F27:G27"/>
    <mergeCell ref="I27:J27"/>
    <mergeCell ref="A28:C28"/>
    <mergeCell ref="F28:G28"/>
    <mergeCell ref="I28:J28"/>
    <mergeCell ref="A29:C29"/>
    <mergeCell ref="F29:G29"/>
    <mergeCell ref="I29:J29"/>
    <mergeCell ref="A30:C30"/>
    <mergeCell ref="F30:G30"/>
    <mergeCell ref="I30:J30"/>
    <mergeCell ref="A31:C31"/>
    <mergeCell ref="F31:H31"/>
    <mergeCell ref="I31:J31"/>
    <mergeCell ref="A32:C32"/>
    <mergeCell ref="E32:G32"/>
    <mergeCell ref="I32:J32"/>
    <mergeCell ref="A33:C33"/>
    <mergeCell ref="F33:G33"/>
    <mergeCell ref="I33:J33"/>
    <mergeCell ref="A34:E34"/>
    <mergeCell ref="F34:H34"/>
    <mergeCell ref="I34:J34"/>
    <mergeCell ref="A37:F37"/>
    <mergeCell ref="H37:I37"/>
    <mergeCell ref="A38:F38"/>
    <mergeCell ref="G38:G39"/>
    <mergeCell ref="H38:I39"/>
    <mergeCell ref="J38:J39"/>
    <mergeCell ref="A39:F39"/>
    <mergeCell ref="A40:F40"/>
    <mergeCell ref="G40:G41"/>
    <mergeCell ref="H40:I41"/>
    <mergeCell ref="J40:J41"/>
    <mergeCell ref="A41:F41"/>
    <mergeCell ref="A42:F42"/>
    <mergeCell ref="G42:G43"/>
    <mergeCell ref="H42:I43"/>
    <mergeCell ref="J42:J43"/>
    <mergeCell ref="A43:F43"/>
    <mergeCell ref="A46:J46"/>
    <mergeCell ref="A47:J47"/>
    <mergeCell ref="A48:J48"/>
  </mergeCells>
  <pageMargins left="0.147638" right="0.147638" top="0.206693" bottom="0.206693" header="0.0" footer="0.0"/>
  <pageSetup paperSize="9" orientation="portrait"/>
  <rowBreaks count="0" manualBreakCount="0">
    </rowBreaks>
</worksheet>
</file>