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<sst xmlns="http://schemas.openxmlformats.org/spreadsheetml/2006/main" count="116" uniqueCount="116">
  <si>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</si>
  <si>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FAN010</t>
  </si>
  <si>
    <t xml:space="preserve">m²</t>
  </si>
  <si>
    <t xml:space="preserve">Full principal de façana ventilada, d'entramat autoportant. Sistema Aquapanel "KNAUF".</t>
  </si>
  <si>
    <r>
      <rPr>
        <sz val="8.25"/>
        <color rgb="FF000000"/>
        <rFont val="Arial"/>
        <family val="2"/>
      </rPr>
      <t xml:space="preserve">Full principal de façana ventilada, d'entramat autoportant. Sistema Aquapanel WM111C.es (12,5+100+12,5+15)/400 "KNAUF" amb DAU núm. 09/051 F, format per: ESTRUCTURA: estructura metàl·lica d'acer Z4 (Z450) galvanitzat especial de canals horitzontals de 100/40/0,7 mm GRC 0,70 i muntants verticals de 100/50/1 mm GRC 1 amb una modulació de 400 mm i disposició normal "N"; AÏLLAMENT: panell rígid de llana mineral, segons UNE-EN 13162, no revestit de doble densitat, de 90 mm d'espessor, resistència tèrmica 2,6 m²K/W, conductivitat tèrmica 0,034 W/(mK), col·locat entre els muntants de l'estructura portant; PLAQUES INTERIORS: dues plaques de guix laminat (una placa tipus Standard (A) de 12,5 mm d'espessor i una placa tipus Standard + Alumini (BV) de 15 mm d'espessor); IMPERMEABILITZACIÓ: làmina altament transpirable, impermeable a l'aigua de pluja, Tyvek Stucco Wrap, fixada als muntants de l'estructura metàl·lica per la cara exterior; PLACA EXTERIOR: placa de ciment Pòrtland Aquapanel Outdoor "KNAUF" de 12,5x1200x2400 mm, revestida amb una capa de fibra de vidre embeguda en ambdues cares. Inclús banda acústica, cargols per a la fixació de les plaques, fixacions per a l'ancoratge dels perfils, pasta de material d'unió Perlfix, per al segellat de trobades perimetrals, pasta Jointfiller 24H "KNAUF", cinta "KNAUF" i morter Aquapanel Outdoor "KNAUF", per al tractament de junts i cinta adhesiva de doble cara per a la fixació de la làmina altament transpirable.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</si>
  <si>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</si>
  <si>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</si>
  <si>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</si>
  <si>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</si>
  <si>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</si>
  <si>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</si>
  <si>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</si>
  <si>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mt12pck020d</t>
  </si>
  <si>
    <t xml:space="preserve">m</t>
  </si>
  <si>
    <t xml:space="preserve">Banda acústica de dilatació, autoadhesiva, d'escuma de poliuretà de cel·les tancades "KNAUF", de 3,2 mm d'espessor i 95 mm d'amplada, resistència tèrmica 0,10 m²K/W, conductivitat tèrmica 0,032 W/(mK).</t>
  </si>
  <si>
    <t xml:space="preserve">mt12pak020c</t>
  </si>
  <si>
    <t xml:space="preserve">m</t>
  </si>
  <si>
    <t xml:space="preserve">Canal 100/40/0,7 mm GRC 0,7 "KNAUF" d'acer Z4 (Z450) galvanitzat especial, per a sistema Aquapanel Outdoor. Segons UNE-EN 14195.</t>
  </si>
  <si>
    <t xml:space="preserve">mt12pak030ib</t>
  </si>
  <si>
    <t xml:space="preserve">m</t>
  </si>
  <si>
    <t xml:space="preserve">Muntant 100/50/1 mm GRC 1 "KNAUF" d'acer Z4 (Z450) galvanitzat especial, per a sistema Aquapanel Outdoor. Segons UNE-EN 14195.</t>
  </si>
  <si>
    <t xml:space="preserve">mt16lra020ahm</t>
  </si>
  <si>
    <t xml:space="preserve">m²</t>
  </si>
  <si>
    <t xml:space="preserve">Panell rígid de llana mineral, segons UNE-EN 13162, no revestit de doble densitat, de 90 mm d'espessor, resistència tèrmica 2,6 m²K/W, conductivitat tèrmica 0,034 W/(mK), impermeable a l'aigua de pluja, Euroclasse A1 de reacció al foc segons UNE-EN 13501-1, capacitat d'absorció d'aigua a curt termini &lt;=1 kg/m² i factor de resistència a la difusió del vapor d'aigua 1,3.</t>
  </si>
  <si>
    <t xml:space="preserve">mt15mkv010</t>
  </si>
  <si>
    <t xml:space="preserve">m²</t>
  </si>
  <si>
    <t xml:space="preserve">Làmina altament transpirable impermeable a l'aigua de pluja, de polietilè teixit no filat, Tyvek StuccoWrap "KNAUF", de 0,22 mm d'espessor i 82 g/m², de 0,03 m de gruix d'aire equivalent enfront de la difusió de vapor d'aigua, segons UNE-EN 1931, estanquitat a l'aigua classe W1 segons UNE-EN 1928, (Euroclasse E de reacció al foc, segons UNE-EN 13501-1), per col·locar en sistemes de tancaments i revestiments de façanes Aquapanel, subministrada en rotllos de 1,50x75 m, segons UNE-EN 13859-2.</t>
  </si>
  <si>
    <t xml:space="preserve">mt12pak010n</t>
  </si>
  <si>
    <t xml:space="preserve">m²</t>
  </si>
  <si>
    <t xml:space="preserve">Placa de ciment Pòrtland Aquapanel Outdoor "KNAUF" de 12,5x1200x2400 mm, revestida amb una capa de fibra de vidre embeguda en ambdues cares.</t>
  </si>
  <si>
    <t xml:space="preserve">mt12pak040v</t>
  </si>
  <si>
    <t xml:space="preserve">U</t>
  </si>
  <si>
    <t xml:space="preserve">Cargol autoperforant Aquapanel Maxi TB "KNAUF" 4,2x25.</t>
  </si>
  <si>
    <t xml:space="preserve">mt12psg220</t>
  </si>
  <si>
    <t xml:space="preserve">U</t>
  </si>
  <si>
    <t xml:space="preserve">Fixació composta per tac i cargol 5x27.</t>
  </si>
  <si>
    <t xml:space="preserve">mt12ppk010aa</t>
  </si>
  <si>
    <t xml:space="preserve">m²</t>
  </si>
  <si>
    <t xml:space="preserve">Placa de guix laminat A / UNE-EN 520 - 1200 / longitud / 12,5 / amb les vores longitudinals afinades, Standard "KNAUF"; Euroclasse A2-s1, d0 de reacció al foc, segons UNE-EN 13501-1.</t>
  </si>
  <si>
    <t xml:space="preserve">mt12ppk010db</t>
  </si>
  <si>
    <t xml:space="preserve">m²</t>
  </si>
  <si>
    <t xml:space="preserve">Placa de guix laminat BV / UNE-EN 520 - 1200 / longitud / 15 / amb les vores longitudinals afinades, Standard + Alumini "KNAUF"; Euroclasse A2-s1, d0 de reacció al foc, segons UNE-EN 13501-1.</t>
  </si>
  <si>
    <t xml:space="preserve">mt12ptk010dc</t>
  </si>
  <si>
    <t xml:space="preserve">U</t>
  </si>
  <si>
    <t xml:space="preserve">Cargol autoperforant TB "KNAUF" 3,5x25.</t>
  </si>
  <si>
    <t xml:space="preserve">mt12ptk010de</t>
  </si>
  <si>
    <t xml:space="preserve">U</t>
  </si>
  <si>
    <t xml:space="preserve">Cargol autoperforant TB "KNAUF" 3,5x35.</t>
  </si>
  <si>
    <t xml:space="preserve">mt12pik015d</t>
  </si>
  <si>
    <t xml:space="preserve">kg</t>
  </si>
  <si>
    <t xml:space="preserve">Pasta de material d'unió Perlfix "KNAUF", d'enduriment ràpid (30 minuts), Euroclasse A1 de reacció al foc, segons UNE-EN 13501-1, rang de temperatura de treball de 5 a 30°C, per a aplicació manual, segons UNE-EN 13963.</t>
  </si>
  <si>
    <t xml:space="preserve">mt12pik010e</t>
  </si>
  <si>
    <t xml:space="preserve">kg</t>
  </si>
  <si>
    <t xml:space="preserve">Pasta de segellament Jointfiller 24H "KNAUF", Euroclasse A2-s1, d0 de reacció al foc, segons UNE-EN 13501-1, rang de temperatura de treball de 5 a 30°C, per a aplicació manual amb cinta de segellament, segons UNE-EN 13963.</t>
  </si>
  <si>
    <t xml:space="preserve">mt12pck010a</t>
  </si>
  <si>
    <t xml:space="preserve">m</t>
  </si>
  <si>
    <t xml:space="preserve">Cinta microperforada de paper "KNAUF" de 50 mm d'amplada, segons UNE-EN 13963.</t>
  </si>
  <si>
    <t xml:space="preserve">mt12pak060g</t>
  </si>
  <si>
    <t xml:space="preserve">kg</t>
  </si>
  <si>
    <t xml:space="preserve">Morter de junts Aquapanel Outdoor "KNAUF", color gris.</t>
  </si>
  <si>
    <t xml:space="preserve">mt12pak050d</t>
  </si>
  <si>
    <t xml:space="preserve">m</t>
  </si>
  <si>
    <t xml:space="preserve">Cinta de junts Aquapanel "KNAUF".</t>
  </si>
  <si>
    <t xml:space="preserve">mt15pdw100a</t>
  </si>
  <si>
    <t xml:space="preserve">m</t>
  </si>
  <si>
    <t xml:space="preserve">Cinta adhesiva de doble cara, amb adhesiu acrílic, de 50 mm d'amplada, amb resistència als raigs UV, rang de temperatura de treball de -20 a 100°C, subministrada en rotllos de 50 m de longitud.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</si>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</sst>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0.46</v>
      </c>
      <c r="I10" s="12">
        <f ca="1">ROUND(INDIRECT(ADDRESS(ROW()+(0), COLUMN()+(-3), 1))*INDIRECT(ADDRESS(ROW()+(0), COLUMN()+(-1), 1)), 2)</f>
        <v>0.55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0.7</v>
      </c>
      <c r="G11" s="11"/>
      <c r="H11" s="12">
        <v>3.87</v>
      </c>
      <c r="I11" s="12">
        <f ca="1">ROUND(INDIRECT(ADDRESS(ROW()+(0), COLUMN()+(-3), 1))*INDIRECT(ADDRESS(ROW()+(0), COLUMN()+(-1), 1)), 2)</f>
        <v>2.71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2.75</v>
      </c>
      <c r="G12" s="11"/>
      <c r="H12" s="12">
        <v>6.24</v>
      </c>
      <c r="I12" s="12">
        <f ca="1">ROUND(INDIRECT(ADDRESS(ROW()+(0), COLUMN()+(-3), 1))*INDIRECT(ADDRESS(ROW()+(0), COLUMN()+(-1), 1)), 2)</f>
        <v>17.16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28.34</v>
      </c>
      <c r="I13" s="12">
        <f ca="1">ROUND(INDIRECT(ADDRESS(ROW()+(0), COLUMN()+(-3), 1))*INDIRECT(ADDRESS(ROW()+(0), COLUMN()+(-1), 1)), 2)</f>
        <v>29.76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1.1</v>
      </c>
      <c r="G14" s="11"/>
      <c r="H14" s="12">
        <v>4.37</v>
      </c>
      <c r="I14" s="12">
        <f ca="1">ROUND(INDIRECT(ADDRESS(ROW()+(0), COLUMN()+(-3), 1))*INDIRECT(ADDRESS(ROW()+(0), COLUMN()+(-1), 1)), 2)</f>
        <v>4.81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19.97</v>
      </c>
      <c r="I15" s="12">
        <f ca="1">ROUND(INDIRECT(ADDRESS(ROW()+(0), COLUMN()+(-3), 1))*INDIRECT(ADDRESS(ROW()+(0), COLUMN()+(-1), 1)), 2)</f>
        <v>19.97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20</v>
      </c>
      <c r="G16" s="11"/>
      <c r="H16" s="12">
        <v>0.01</v>
      </c>
      <c r="I16" s="12">
        <f ca="1">ROUND(INDIRECT(ADDRESS(ROW()+(0), COLUMN()+(-3), 1))*INDIRECT(ADDRESS(ROW()+(0), COLUMN()+(-1), 1)), 2)</f>
        <v>0.2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1.6</v>
      </c>
      <c r="G17" s="11"/>
      <c r="H17" s="12">
        <v>0.06</v>
      </c>
      <c r="I17" s="12">
        <f ca="1">ROUND(INDIRECT(ADDRESS(ROW()+(0), COLUMN()+(-3), 1))*INDIRECT(ADDRESS(ROW()+(0), COLUMN()+(-1), 1)), 2)</f>
        <v>0.1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4.13</v>
      </c>
      <c r="I18" s="12">
        <f ca="1">ROUND(INDIRECT(ADDRESS(ROW()+(0), COLUMN()+(-3), 1))*INDIRECT(ADDRESS(ROW()+(0), COLUMN()+(-1), 1)), 2)</f>
        <v>4.13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9.78</v>
      </c>
      <c r="I19" s="12">
        <f ca="1">ROUND(INDIRECT(ADDRESS(ROW()+(0), COLUMN()+(-3), 1))*INDIRECT(ADDRESS(ROW()+(0), COLUMN()+(-1), 1)), 2)</f>
        <v>9.78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9</v>
      </c>
      <c r="G20" s="11"/>
      <c r="H20" s="12">
        <v>0.01</v>
      </c>
      <c r="I20" s="12">
        <f ca="1">ROUND(INDIRECT(ADDRESS(ROW()+(0), COLUMN()+(-3), 1))*INDIRECT(ADDRESS(ROW()+(0), COLUMN()+(-1), 1)), 2)</f>
        <v>0.09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18</v>
      </c>
      <c r="G21" s="11"/>
      <c r="H21" s="12">
        <v>0.01</v>
      </c>
      <c r="I21" s="12">
        <f ca="1">ROUND(INDIRECT(ADDRESS(ROW()+(0), COLUMN()+(-3), 1))*INDIRECT(ADDRESS(ROW()+(0), COLUMN()+(-1), 1)), 2)</f>
        <v>0.18</v>
      </c>
    </row>
    <row r="22" spans="1:9" ht="34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0.45</v>
      </c>
      <c r="I22" s="12">
        <f ca="1">ROUND(INDIRECT(ADDRESS(ROW()+(0), COLUMN()+(-3), 1))*INDIRECT(ADDRESS(ROW()+(0), COLUMN()+(-1), 1)), 2)</f>
        <v>0.05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0.5</v>
      </c>
      <c r="G23" s="11"/>
      <c r="H23" s="12">
        <v>0.93</v>
      </c>
      <c r="I23" s="12">
        <f ca="1">ROUND(INDIRECT(ADDRESS(ROW()+(0), COLUMN()+(-3), 1))*INDIRECT(ADDRESS(ROW()+(0), COLUMN()+(-1), 1)), 2)</f>
        <v>0.47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1.6</v>
      </c>
      <c r="G24" s="11"/>
      <c r="H24" s="12">
        <v>0.04</v>
      </c>
      <c r="I24" s="12">
        <f ca="1">ROUND(INDIRECT(ADDRESS(ROW()+(0), COLUMN()+(-3), 1))*INDIRECT(ADDRESS(ROW()+(0), COLUMN()+(-1), 1)), 2)</f>
        <v>0.06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0.6</v>
      </c>
      <c r="G25" s="11"/>
      <c r="H25" s="12">
        <v>1.98</v>
      </c>
      <c r="I25" s="12">
        <f ca="1">ROUND(INDIRECT(ADDRESS(ROW()+(0), COLUMN()+(-3), 1))*INDIRECT(ADDRESS(ROW()+(0), COLUMN()+(-1), 1)), 2)</f>
        <v>1.19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2.1</v>
      </c>
      <c r="G26" s="11"/>
      <c r="H26" s="12">
        <v>0.37</v>
      </c>
      <c r="I26" s="12">
        <f ca="1">ROUND(INDIRECT(ADDRESS(ROW()+(0), COLUMN()+(-3), 1))*INDIRECT(ADDRESS(ROW()+(0), COLUMN()+(-1), 1)), 2)</f>
        <v>0.78</v>
      </c>
    </row>
    <row r="27" spans="1:9" ht="34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1.6</v>
      </c>
      <c r="G27" s="13"/>
      <c r="H27" s="14">
        <v>1.09</v>
      </c>
      <c r="I27" s="14">
        <f ca="1">ROUND(INDIRECT(ADDRESS(ROW()+(0), COLUMN()+(-3), 1))*INDIRECT(ADDRESS(ROW()+(0), COLUMN()+(-1), 1)), 2)</f>
        <v>1.74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93.73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0.339</v>
      </c>
      <c r="G30" s="11"/>
      <c r="H30" s="12">
        <v>30.63</v>
      </c>
      <c r="I30" s="12">
        <f ca="1">ROUND(INDIRECT(ADDRESS(ROW()+(0), COLUMN()+(-3), 1))*INDIRECT(ADDRESS(ROW()+(0), COLUMN()+(-1), 1)), 2)</f>
        <v>10.38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0.339</v>
      </c>
      <c r="G31" s="11"/>
      <c r="H31" s="12">
        <v>26.39</v>
      </c>
      <c r="I31" s="12">
        <f ca="1">ROUND(INDIRECT(ADDRESS(ROW()+(0), COLUMN()+(-3), 1))*INDIRECT(ADDRESS(ROW()+(0), COLUMN()+(-1), 1)), 2)</f>
        <v>8.95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0.339</v>
      </c>
      <c r="G32" s="11"/>
      <c r="H32" s="12">
        <v>30.63</v>
      </c>
      <c r="I32" s="12">
        <f ca="1">ROUND(INDIRECT(ADDRESS(ROW()+(0), COLUMN()+(-3), 1))*INDIRECT(ADDRESS(ROW()+(0), COLUMN()+(-1), 1)), 2)</f>
        <v>10.38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0.339</v>
      </c>
      <c r="G33" s="11"/>
      <c r="H33" s="12">
        <v>26.39</v>
      </c>
      <c r="I33" s="12">
        <f ca="1">ROUND(INDIRECT(ADDRESS(ROW()+(0), COLUMN()+(-3), 1))*INDIRECT(ADDRESS(ROW()+(0), COLUMN()+(-1), 1)), 2)</f>
        <v>8.95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0.069</v>
      </c>
      <c r="G34" s="11"/>
      <c r="H34" s="12">
        <v>30.63</v>
      </c>
      <c r="I34" s="12">
        <f ca="1">ROUND(INDIRECT(ADDRESS(ROW()+(0), COLUMN()+(-3), 1))*INDIRECT(ADDRESS(ROW()+(0), COLUMN()+(-1), 1)), 2)</f>
        <v>2.11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3">
        <v>0.069</v>
      </c>
      <c r="G35" s="13"/>
      <c r="H35" s="14">
        <v>26.39</v>
      </c>
      <c r="I35" s="14">
        <f ca="1">ROUND(INDIRECT(ADDRESS(ROW()+(0), COLUMN()+(-3), 1))*INDIRECT(ADDRESS(ROW()+(0), COLUMN()+(-1), 1)), 2)</f>
        <v>1.82</v>
      </c>
    </row>
    <row r="36" spans="1:9" ht="13.50" thickBot="1" customHeight="1">
      <c r="A36" s="15"/>
      <c r="B36" s="15"/>
      <c r="C36" s="15"/>
      <c r="D36" s="15"/>
      <c r="E36" s="15"/>
      <c r="F36" s="9" t="s">
        <v>86</v>
      </c>
      <c r="G36" s="9"/>
      <c r="H36" s="9"/>
      <c r="I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42.59</v>
      </c>
    </row>
    <row r="37" spans="1:9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5"/>
      <c r="I37" s="15"/>
    </row>
    <row r="38" spans="1:9" ht="13.50" thickBot="1" customHeight="1">
      <c r="A38" s="19"/>
      <c r="B38" s="19"/>
      <c r="C38" s="20" t="s">
        <v>88</v>
      </c>
      <c r="D38" s="19" t="s">
        <v>89</v>
      </c>
      <c r="E38" s="19"/>
      <c r="F38" s="13">
        <v>3</v>
      </c>
      <c r="G38" s="13"/>
      <c r="H38" s="14">
        <f ca="1">ROUND(SUM(INDIRECT(ADDRESS(ROW()+(-2), COLUMN()+(1), 1)),INDIRECT(ADDRESS(ROW()+(-10), COLUMN()+(1), 1))), 2)</f>
        <v>136.32</v>
      </c>
      <c r="I38" s="14">
        <f ca="1">ROUND(INDIRECT(ADDRESS(ROW()+(0), COLUMN()+(-3), 1))*INDIRECT(ADDRESS(ROW()+(0), COLUMN()+(-1), 1))/100, 2)</f>
        <v>4.09</v>
      </c>
    </row>
    <row r="39" spans="1:9" ht="13.50" thickBot="1" customHeight="1">
      <c r="A39" s="21" t="s">
        <v>90</v>
      </c>
      <c r="B39" s="21"/>
      <c r="C39" s="22"/>
      <c r="D39" s="23"/>
      <c r="E39" s="23"/>
      <c r="F39" s="24" t="s">
        <v>91</v>
      </c>
      <c r="G39" s="24"/>
      <c r="H39" s="25"/>
      <c r="I39" s="26">
        <f ca="1">ROUND(SUM(INDIRECT(ADDRESS(ROW()+(-1), COLUMN()+(0), 1)),INDIRECT(ADDRESS(ROW()+(-3), COLUMN()+(0), 1)),INDIRECT(ADDRESS(ROW()+(-11), COLUMN()+(0), 1))), 2)</f>
        <v>140.41</v>
      </c>
    </row>
    <row r="42" spans="1:9" ht="13.50" thickBot="1" customHeight="1">
      <c r="A42" s="27" t="s">
        <v>92</v>
      </c>
      <c r="B42" s="27"/>
      <c r="C42" s="27"/>
      <c r="D42" s="27"/>
      <c r="E42" s="27" t="s">
        <v>93</v>
      </c>
      <c r="F42" s="27"/>
      <c r="G42" s="27" t="s">
        <v>94</v>
      </c>
      <c r="H42" s="27"/>
      <c r="I42" s="27" t="s">
        <v>95</v>
      </c>
    </row>
    <row r="43" spans="1:9" ht="13.50" thickBot="1" customHeight="1">
      <c r="A43" s="28" t="s">
        <v>96</v>
      </c>
      <c r="B43" s="28"/>
      <c r="C43" s="28"/>
      <c r="D43" s="28"/>
      <c r="E43" s="29">
        <v>112006</v>
      </c>
      <c r="F43" s="29"/>
      <c r="G43" s="29">
        <v>112007</v>
      </c>
      <c r="H43" s="29"/>
      <c r="I43" s="29" t="s">
        <v>97</v>
      </c>
    </row>
    <row r="44" spans="1:9" ht="24.00" thickBot="1" customHeight="1">
      <c r="A44" s="30" t="s">
        <v>98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32" t="s">
        <v>99</v>
      </c>
      <c r="B45" s="32"/>
      <c r="C45" s="32"/>
      <c r="D45" s="32"/>
      <c r="E45" s="33">
        <v>112007</v>
      </c>
      <c r="F45" s="33"/>
      <c r="G45" s="33">
        <v>112007</v>
      </c>
      <c r="H45" s="33"/>
      <c r="I45" s="33"/>
    </row>
    <row r="46" spans="1:9" ht="13.50" thickBot="1" customHeight="1">
      <c r="A46" s="28" t="s">
        <v>100</v>
      </c>
      <c r="B46" s="28"/>
      <c r="C46" s="28"/>
      <c r="D46" s="28"/>
      <c r="E46" s="29">
        <v>1.07202e+06</v>
      </c>
      <c r="F46" s="29"/>
      <c r="G46" s="29">
        <v>1.07202e+06</v>
      </c>
      <c r="H46" s="29"/>
      <c r="I46" s="29" t="s">
        <v>101</v>
      </c>
    </row>
    <row r="47" spans="1:9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</row>
    <row r="48" spans="1:9" ht="13.50" thickBot="1" customHeight="1">
      <c r="A48" s="28" t="s">
        <v>103</v>
      </c>
      <c r="B48" s="28"/>
      <c r="C48" s="28"/>
      <c r="D48" s="28"/>
      <c r="E48" s="29">
        <v>142011</v>
      </c>
      <c r="F48" s="29"/>
      <c r="G48" s="29">
        <v>142012</v>
      </c>
      <c r="H48" s="29"/>
      <c r="I48" s="29" t="s">
        <v>104</v>
      </c>
    </row>
    <row r="49" spans="1:9" ht="24.00" thickBot="1" customHeight="1">
      <c r="A49" s="32" t="s">
        <v>105</v>
      </c>
      <c r="B49" s="32"/>
      <c r="C49" s="32"/>
      <c r="D49" s="32"/>
      <c r="E49" s="33"/>
      <c r="F49" s="33"/>
      <c r="G49" s="33"/>
      <c r="H49" s="33"/>
      <c r="I49" s="33"/>
    </row>
    <row r="50" spans="1:9" ht="13.50" thickBot="1" customHeight="1">
      <c r="A50" s="28" t="s">
        <v>106</v>
      </c>
      <c r="B50" s="28"/>
      <c r="C50" s="28"/>
      <c r="D50" s="28"/>
      <c r="E50" s="29">
        <v>162010</v>
      </c>
      <c r="F50" s="29"/>
      <c r="G50" s="29">
        <v>1.12201e+06</v>
      </c>
      <c r="H50" s="29"/>
      <c r="I50" s="29" t="s">
        <v>107</v>
      </c>
    </row>
    <row r="51" spans="1:9" ht="13.50" thickBot="1" customHeight="1">
      <c r="A51" s="32" t="s">
        <v>108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28" t="s">
        <v>109</v>
      </c>
      <c r="B52" s="28"/>
      <c r="C52" s="28"/>
      <c r="D52" s="28"/>
      <c r="E52" s="29">
        <v>132006</v>
      </c>
      <c r="F52" s="29"/>
      <c r="G52" s="29">
        <v>132007</v>
      </c>
      <c r="H52" s="29"/>
      <c r="I52" s="29" t="s">
        <v>110</v>
      </c>
    </row>
    <row r="53" spans="1:9" ht="13.50" thickBot="1" customHeight="1">
      <c r="A53" s="30" t="s">
        <v>111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32" t="s">
        <v>112</v>
      </c>
      <c r="B54" s="32"/>
      <c r="C54" s="32"/>
      <c r="D54" s="32"/>
      <c r="E54" s="33">
        <v>112007</v>
      </c>
      <c r="F54" s="33"/>
      <c r="G54" s="33">
        <v>112007</v>
      </c>
      <c r="H54" s="33"/>
      <c r="I54" s="33"/>
    </row>
    <row r="57" spans="1:1" ht="33.75" thickBot="1" customHeight="1">
      <c r="A57" s="1" t="s">
        <v>113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114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</sheetData>
  <mergeCells count="13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H28"/>
    <mergeCell ref="A29:B29"/>
    <mergeCell ref="D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H36"/>
    <mergeCell ref="A37:B37"/>
    <mergeCell ref="D37:G37"/>
    <mergeCell ref="A38:B38"/>
    <mergeCell ref="D38:E38"/>
    <mergeCell ref="F38:G38"/>
    <mergeCell ref="A39:E39"/>
    <mergeCell ref="F39:H39"/>
    <mergeCell ref="A42:D42"/>
    <mergeCell ref="E42:F42"/>
    <mergeCell ref="G42:H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7:I57"/>
    <mergeCell ref="A58:I58"/>
    <mergeCell ref="A59:I59"/>
  </mergeCells>
  <pageMargins left="0.147638" right="0.147638" top="0.206693" bottom="0.206693" header="0.0" footer="0.0"/>
  <pageSetup paperSize="9" orientation="portrait"/>
  <rowBreaks count="0" manualBreakCount="0">
    </rowBreaks>
</worksheet>
</file>