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<sst xmlns="http://schemas.openxmlformats.org/spreadsheetml/2006/main" count="41" uniqueCount="41">
  <si>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</si>
  <si>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UMQ050</t>
  </si>
  <si>
    <t xml:space="preserve">U</t>
  </si>
  <si>
    <t xml:space="preserve">Barrera llevadisa per als vianants.</t>
  </si>
  <si>
    <r>
      <rPr>
        <sz val="8.25"/>
        <color rgb="FF000000"/>
        <rFont val="Arial"/>
        <family val="2"/>
      </rPr>
      <t xml:space="preserve">Conjunt de barrera modular llevadissa per als vianants, d'acer laminat en calent, de 3000x868 mm, compost por barra longitudinal amb acabat en color blanc amb textura fèrria, recolzada sobre muntants de tancament i de lleva previstos per a ancoratge mitjançant per a rebut en solera de formigó.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</si>
  <si>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</si>
  <si>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</si>
  <si>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</si>
  <si>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</si>
  <si>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</si>
  <si>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</si>
  <si>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</si>
  <si>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mt10hmf010tLc</t>
  </si>
  <si>
    <t xml:space="preserve">m³</t>
  </si>
  <si>
    <t xml:space="preserve">Formigó HM-20/P/20/X0, fabricat en central.</t>
  </si>
  <si>
    <t xml:space="preserve">mt52mug615b</t>
  </si>
  <si>
    <t xml:space="preserve">U</t>
  </si>
  <si>
    <t xml:space="preserve">Placa d'ancoratge, per a rebuda de muntant de barrera en solera de formigó.</t>
  </si>
  <si>
    <t xml:space="preserve">mt52mug610b</t>
  </si>
  <si>
    <t xml:space="preserve">U</t>
  </si>
  <si>
    <t xml:space="preserve">Muntant, de 868 mm d'altura, amb articulació en el recolzament i fiador de protecció vertical, realitzat amb platina d'acer laminat en calent de 50x8 mm, amb portasenyals de color groc.</t>
  </si>
  <si>
    <t xml:space="preserve">mt52mug605b</t>
  </si>
  <si>
    <t xml:space="preserve">U</t>
  </si>
  <si>
    <t xml:space="preserve">Muntant de tancament de 868 mm d'altura, realitzat amb platina d'acer laminat en calent de 50x8 mm, amb portasenyals de color groc.</t>
  </si>
  <si>
    <t xml:space="preserve">mt52mug600b</t>
  </si>
  <si>
    <t xml:space="preserve">U</t>
  </si>
  <si>
    <t xml:space="preserve">Barra longitudinal d'acer laminat en calent de 3000 mm de longitud, 100 mm de diàmetre i 2 mm de gruix amb acabat en color blanc amb textura fèrria, inclús contrapes ocult en el seu extrem i maneta integrada en l'extrem oposat per facilitar la seva elevació, per a recolzament entre muntants, en barrera llevadissa per a protecció de vianants.</t>
  </si>
  <si>
    <t xml:space="preserve">Subtotal materials:</t>
  </si>
  <si>
    <t xml:space="preserve">Mà d'obra</t>
  </si>
  <si>
    <t xml:space="preserve">mo041</t>
  </si>
  <si>
    <t xml:space="preserve">h</t>
  </si>
  <si>
    <t xml:space="preserve">Oficial 1ª construcció d'obra civil.</t>
  </si>
  <si>
    <t xml:space="preserve">mo087</t>
  </si>
  <si>
    <t xml:space="preserve">h</t>
  </si>
  <si>
    <t xml:space="preserve">Ajudant construcció d'obra civil.</t>
  </si>
  <si>
    <t xml:space="preserve">Subtotal mà d'obra:</t>
  </si>
  <si>
    <t xml:space="preserve">Costos directes complementaris</t>
  </si>
  <si>
    <t xml:space="preserve">%</t>
  </si>
  <si>
    <t xml:space="preserve">Costos directes complementaris</t>
  </si>
  <si>
    <t xml:space="preserve">Cost de manteniment decennal: 789,97€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</si>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</sst>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97" customWidth="1"/>
    <col min="4" max="4" width="73.95"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0.1</v>
      </c>
      <c r="F10" s="12">
        <v>81.8</v>
      </c>
      <c r="G10" s="12">
        <f ca="1">ROUND(INDIRECT(ADDRESS(ROW()+(0), COLUMN()+(-2), 1))*INDIRECT(ADDRESS(ROW()+(0), COLUMN()+(-1), 1)), 2)</f>
        <v>8.18</v>
      </c>
    </row>
    <row r="11" spans="1:7" ht="13.50" thickBot="1" customHeight="1">
      <c r="A11" s="1" t="s">
        <v>15</v>
      </c>
      <c r="B11" s="1"/>
      <c r="C11" s="10" t="s">
        <v>16</v>
      </c>
      <c r="D11" s="1" t="s">
        <v>17</v>
      </c>
      <c r="E11" s="11">
        <v>2</v>
      </c>
      <c r="F11" s="12">
        <v>11.79</v>
      </c>
      <c r="G11" s="12">
        <f ca="1">ROUND(INDIRECT(ADDRESS(ROW()+(0), COLUMN()+(-2), 1))*INDIRECT(ADDRESS(ROW()+(0), COLUMN()+(-1), 1)), 2)</f>
        <v>23.58</v>
      </c>
    </row>
    <row r="12" spans="1:7" ht="34.50" thickBot="1" customHeight="1">
      <c r="A12" s="1" t="s">
        <v>18</v>
      </c>
      <c r="B12" s="1"/>
      <c r="C12" s="10" t="s">
        <v>19</v>
      </c>
      <c r="D12" s="1" t="s">
        <v>20</v>
      </c>
      <c r="E12" s="11">
        <v>1</v>
      </c>
      <c r="F12" s="12">
        <v>347.49</v>
      </c>
      <c r="G12" s="12">
        <f ca="1">ROUND(INDIRECT(ADDRESS(ROW()+(0), COLUMN()+(-2), 1))*INDIRECT(ADDRESS(ROW()+(0), COLUMN()+(-1), 1)), 2)</f>
        <v>347.49</v>
      </c>
    </row>
    <row r="13" spans="1:7" ht="24.00" thickBot="1" customHeight="1">
      <c r="A13" s="1" t="s">
        <v>21</v>
      </c>
      <c r="B13" s="1"/>
      <c r="C13" s="10" t="s">
        <v>22</v>
      </c>
      <c r="D13" s="1" t="s">
        <v>23</v>
      </c>
      <c r="E13" s="11">
        <v>1</v>
      </c>
      <c r="F13" s="12">
        <v>260.01</v>
      </c>
      <c r="G13" s="12">
        <f ca="1">ROUND(INDIRECT(ADDRESS(ROW()+(0), COLUMN()+(-2), 1))*INDIRECT(ADDRESS(ROW()+(0), COLUMN()+(-1), 1)), 2)</f>
        <v>260.01</v>
      </c>
    </row>
    <row r="14" spans="1:7" ht="45.00" thickBot="1" customHeight="1">
      <c r="A14" s="1" t="s">
        <v>24</v>
      </c>
      <c r="B14" s="1"/>
      <c r="C14" s="10" t="s">
        <v>25</v>
      </c>
      <c r="D14" s="1" t="s">
        <v>26</v>
      </c>
      <c r="E14" s="13">
        <v>1</v>
      </c>
      <c r="F14" s="14">
        <v>312.58</v>
      </c>
      <c r="G14" s="14">
        <f ca="1">ROUND(INDIRECT(ADDRESS(ROW()+(0), COLUMN()+(-2), 1))*INDIRECT(ADDRESS(ROW()+(0), COLUMN()+(-1), 1)), 2)</f>
        <v>312.58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951.84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1.199</v>
      </c>
      <c r="F17" s="12">
        <v>29.67</v>
      </c>
      <c r="G17" s="12">
        <f ca="1">ROUND(INDIRECT(ADDRESS(ROW()+(0), COLUMN()+(-2), 1))*INDIRECT(ADDRESS(ROW()+(0), COLUMN()+(-1), 1)), 2)</f>
        <v>35.57</v>
      </c>
    </row>
    <row r="18" spans="1:7" ht="13.50" thickBot="1" customHeight="1">
      <c r="A18" s="1" t="s">
        <v>32</v>
      </c>
      <c r="B18" s="1"/>
      <c r="C18" s="10" t="s">
        <v>33</v>
      </c>
      <c r="D18" s="1" t="s">
        <v>34</v>
      </c>
      <c r="E18" s="13">
        <v>1.199</v>
      </c>
      <c r="F18" s="14">
        <v>26.39</v>
      </c>
      <c r="G18" s="14">
        <f ca="1">ROUND(INDIRECT(ADDRESS(ROW()+(0), COLUMN()+(-2), 1))*INDIRECT(ADDRESS(ROW()+(0), COLUMN()+(-1), 1)), 2)</f>
        <v>31.64</v>
      </c>
    </row>
    <row r="19" spans="1:7" ht="13.50" thickBot="1" customHeight="1">
      <c r="A19" s="15"/>
      <c r="B19" s="15"/>
      <c r="C19" s="15"/>
      <c r="D19" s="15"/>
      <c r="E19" s="9" t="s">
        <v>35</v>
      </c>
      <c r="F19" s="9"/>
      <c r="G19" s="17">
        <f ca="1">ROUND(SUM(INDIRECT(ADDRESS(ROW()+(-1), COLUMN()+(0), 1)),INDIRECT(ADDRESS(ROW()+(-2), COLUMN()+(0), 1))), 2)</f>
        <v>67.21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1019.05</v>
      </c>
      <c r="G21" s="14">
        <f ca="1">ROUND(INDIRECT(ADDRESS(ROW()+(0), COLUMN()+(-2), 1))*INDIRECT(ADDRESS(ROW()+(0), COLUMN()+(-1), 1))/100, 2)</f>
        <v>20.38</v>
      </c>
    </row>
    <row r="22" spans="1:7" ht="13.50" thickBot="1" customHeight="1">
      <c r="A22" s="21" t="s">
        <v>39</v>
      </c>
      <c r="B22" s="21"/>
      <c r="C22" s="22"/>
      <c r="D22" s="23"/>
      <c r="E22" s="24" t="s">
        <v>40</v>
      </c>
      <c r="F22" s="25"/>
      <c r="G22" s="26">
        <f ca="1">ROUND(SUM(INDIRECT(ADDRESS(ROW()+(-1), COLUMN()+(0), 1)),INDIRECT(ADDRESS(ROW()+(-3), COLUMN()+(0), 1)),INDIRECT(ADDRESS(ROW()+(-7), COLUMN()+(0), 1))), 2)</f>
        <v>1039.43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