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<sst xmlns="http://schemas.openxmlformats.org/spreadsheetml/2006/main" count="116" uniqueCount="116">
  <si>
    <t xml:space="preserve"/>
  </si>
  <si>
    <t xml:space="preserve">QBB010</t>
  </si>
  <si>
    <t xml:space="preserve">m²</t>
  </si>
  <si>
    <t xml:space="preserve">Coberta plana transitable, ventilada, amb enrajolat fix, tipus convencional. Impermeabilització amb làmines asfàltiques, tipus monocapa.</t>
  </si>
  <si>
    <r>
      <rPr>
        <sz val="8.25"/>
        <color rgb="FF000000"/>
        <rFont val="Arial"/>
        <family val="2"/>
      </rPr>
      <t xml:space="preserve">Coberta plana transitable, ventilada, amb enrajolat fix, tipus convencional, pendent del 1% al 5%, per a tràfic de vianants privat. FORMACIÓ DE PENDENTS: tauler ceràmic buit encadellat de 80x25x3,5 cm amb capa de regularització de morter de ciment, industrial, M-5, de 3 cm d'espessor, acabat remolinat, sobre envans alleugerits de maó ceràmic buit de 29x14x9 cm, rebut amb morter de ciment, industrial, M-5, disposats cada 80 cm i amb 30 cm d'altura mitja, rematats superiorment amb mestres de morter de ciment, industrial, M-5; AÏLLAMENT TÈRMIC: feltre aïllant de llana mineral; IMPERMEABILITZACIÓ: tipus monocapa, adherida, formada per làmina de betum modificat amb elastòmer SBS, LBM(SBS)-40-FP prèvia emprimació amb emulsió asfàltica aniònica amb càrregues tipus EB; CAPA SEPARADORA SOTA PROTECCIÓ: geotèxtil no teixit compost per fibres de polièster unides per tiretes, (200 g/m²); CAPA DE PROTECCIÓ: paviment de rajoles ceràmiques de gres rústic, 20x20 cm col·locades en capa fina amb adhesiu cimentós d'enduriment normal, C1 sense cap característica addicional, color gris, sobre una capa de regularització de morter de ciment, industrial, M-5, de 4 cm d'espessor, rejuntades amb morter de junts cimentós millorat, amb absorció d'aigua reduïda i resistència elevada a l'abrasió tipus CG 2 W A, color blanc, per junts de 2 a 15 mm. Inclús creuetes de PVC. El preu no inclou l'execució i el segellat dels junts ni l'execució d'acabats en les trobades amb paraments i desaigües.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</si>
  <si>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</si>
  <si>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</si>
  <si>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</si>
  <si>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</si>
  <si>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</si>
  <si>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</si>
  <si>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</si>
  <si>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</si>
  <si>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</si>
  <si>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</si>
  <si>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</si>
  <si>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</si>
  <si>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</si>
  <si>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</si>
  <si>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</si>
  <si>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</si>
  <si>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mt16pea020b</t>
  </si>
  <si>
    <t xml:space="preserve">m²</t>
  </si>
  <si>
    <t xml:space="preserve">Panell rígid de poliestirè expandit, segons UNE-EN 13163, mecanitzat lateral recte, de 20 mm d'espessor, resistència tèrmica 0,55 m²K/W, conductivitat tèrmica 0,036 W/(mK), per junta de dilatació.</t>
  </si>
  <si>
    <t xml:space="preserve">mt16lra040a</t>
  </si>
  <si>
    <t xml:space="preserve">m²</t>
  </si>
  <si>
    <t xml:space="preserve">Feltre aïllant de llana mineral, segons UNE-EN 13162, revestit per una de les seves cares amb un complex de paper kraft amb polietilè que actua com a barrera de vapor, de 80 mm d'espessor, resistència tèrmica 2 m²K/W, conductivitat tèrmica 0,042 W/(mK), Euroclasse F de reacció al foc segons UNE-EN 13501-1, capacitat d'absorció d'aigua a curt termini &lt;=1 kg/m² i factor de resistència a la difusió del vapor d'aigua 1,3.</t>
  </si>
  <si>
    <t xml:space="preserve">mt04lvg020c</t>
  </si>
  <si>
    <t xml:space="preserve">U</t>
  </si>
  <si>
    <t xml:space="preserve">Tauler ceràmic buit encadellat, per revestir, 80x25x3 cm, amb les testes rectes, segons UNE 67041.</t>
  </si>
  <si>
    <t xml:space="preserve">mt14lba010g</t>
  </si>
  <si>
    <t xml:space="preserve">m²</t>
  </si>
  <si>
    <t xml:space="preserve">Làmina de betum modificat amb elastòmer SBS, LBM(SBS)-40-FP, de 3,5 mm d'espessor, massa nominal 4 kg/m², amb armadura de feltre de polièster no teixit de 160 g/m², de superfície no protegida. Segons UNE-EN 13707.</t>
  </si>
  <si>
    <t xml:space="preserve">mt14iea020c</t>
  </si>
  <si>
    <t xml:space="preserve">kg</t>
  </si>
  <si>
    <t xml:space="preserve">Emulsió asfàltica aniònica amb càrregues tipus EB, segons UNE 104231.</t>
  </si>
  <si>
    <t xml:space="preserve">mt14gsa020ce</t>
  </si>
  <si>
    <t xml:space="preserve">m²</t>
  </si>
  <si>
    <t xml:space="preserve">Geotèxtil no teixit compost per fibres de polièster unides per tiretes, amb una resistència a la tracció longitudinal de 1,63 kN/m, una resistència a la tracció transversal de 2,08 kN/m, una obertura de con a l'assaig de perforació dinàmica segons UNE-EN ISO 13433 inferior a 27 mm, resistència CBR a punxonament 0,4 kN i una massa superficial de 200 g/m², segons UNE-EN 13252.</t>
  </si>
  <si>
    <t xml:space="preserve">mt09mcr021g</t>
  </si>
  <si>
    <t xml:space="preserve">kg</t>
  </si>
  <si>
    <t xml:space="preserve">Adhesiu cimentós d'enduriment normal, C1, segons UNE-EN 12004, color gris.</t>
  </si>
  <si>
    <t xml:space="preserve">mt18bcr010he800</t>
  </si>
  <si>
    <t xml:space="preserve">m²</t>
  </si>
  <si>
    <t xml:space="preserve">Rajola ceràmica de gres rústic, 20x20 cm, 8,00€/m², capacitat d'absorció d'aigua 3%&lt;=E&lt;6%, grup AII, segons UNE-EN 14411, resistència al lliscament Rd&gt;45 segons UNE-EN 16165, lliscabilitat classe 3 segons CTE.</t>
  </si>
  <si>
    <t xml:space="preserve">mt18acc050b</t>
  </si>
  <si>
    <t xml:space="preserve">U</t>
  </si>
  <si>
    <t xml:space="preserve">Creuetes de PVC per a separació entre 3 i 15 mm.</t>
  </si>
  <si>
    <t xml:space="preserve">mt18rcr010a300</t>
  </si>
  <si>
    <t xml:space="preserve">m</t>
  </si>
  <si>
    <t xml:space="preserve">Entornpeu ceràmic de gres rústic, de 7 cm d'amplada, 3,00€/m.</t>
  </si>
  <si>
    <t xml:space="preserve">mt09mcp020bB</t>
  </si>
  <si>
    <t xml:space="preserve">kg</t>
  </si>
  <si>
    <t xml:space="preserve">Morter de junts cimentós millorat, amb absorció d'aigua reduïda i resistència elevada a l'abrasió, tipus CG2 W A, segons UNE-EN 13888, color blanc, per junts de 2 a 15 mm, a base de ciment d'alta resistència, àrids seleccionats, additius especials i pigments, amb efecte antifloridura, antiverdet i preventiu de les eflorescències, hidrorepel·lent, especial per a rejuntat de tot tipus de peces ceràmiques i pedres naturals en zones de proliferació de microorganismes.</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</si>
  <si>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</si>
  <si>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</si>
  <si>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</si>
  <si>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</si>
  <si>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</si>
  <si>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</si>
  <si>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</si>
  <si>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</si>
  <si>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</si>
  <si>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</si>
  <si>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</si>
  <si>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</si>
  <si>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</si>
  <si>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</si>
  <si>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mo054</t>
  </si>
  <si>
    <t xml:space="preserve">h</t>
  </si>
  <si>
    <t xml:space="preserve">Oficial 1ª muntador d'aïllaments.</t>
  </si>
  <si>
    <t xml:space="preserve">mo101</t>
  </si>
  <si>
    <t xml:space="preserve">h</t>
  </si>
  <si>
    <t xml:space="preserve">Ajudant muntador d'aïllaments.</t>
  </si>
  <si>
    <t xml:space="preserve">mo023</t>
  </si>
  <si>
    <t xml:space="preserve">h</t>
  </si>
  <si>
    <t xml:space="preserve">Oficial 1ª enrajolador.</t>
  </si>
  <si>
    <t xml:space="preserve">mo061</t>
  </si>
  <si>
    <t xml:space="preserve">h</t>
  </si>
  <si>
    <t xml:space="preserve">Ajudant enrajolador.</t>
  </si>
  <si>
    <t xml:space="preserve">Subtotal mà d'obra:</t>
  </si>
  <si>
    <t xml:space="preserve">Costos directes complementaris</t>
  </si>
  <si>
    <t xml:space="preserve">%</t>
  </si>
  <si>
    <t xml:space="preserve">Costos directes complementaris</t>
  </si>
  <si>
    <t xml:space="preserve">Cost de manteniment decennal: 40,07€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</si>
  <si>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</si>
  <si>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</si>
  <si>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</si>
  <si>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</si>
  <si>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</si>
  <si>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</si>
  <si>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</si>
  <si>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</si>
  <si>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</si>
  <si>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</si>
  <si>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</si>
  <si>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t xml:space="preserve">EN  13163:2012+A1:2015</t>
  </si>
  <si>
    <t xml:space="preserve">1/3/4</t>
  </si>
  <si>
    <t xml:space="preserve">Productos aislantes térmicos para aplicaciones en la edificación. Productos manufacturados de poliestireno expandido (EPS). Especificación.</t>
  </si>
  <si>
    <t xml:space="preserve">EN  13162:2012+A1:2015</t>
  </si>
  <si>
    <t xml:space="preserve">1/3/4</t>
  </si>
  <si>
    <t xml:space="preserve">Productos aislantes térmicos para aplicaciones en la edificación. Productos manufacturados de lana mineral (MW). Especificación.</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</si>
  <si>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</si>
  <si>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</si>
  <si>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</si>
  <si>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13252:2016</t>
  </si>
  <si>
    <t xml:space="preserve">2+/4</t>
  </si>
  <si>
    <t xml:space="preserve">Geotextiles y productos relacionados. Características requeridas para su uso en sistemas de drenaje.</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</si>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</sst>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6.63" customWidth="1"/>
    <col min="5" max="5" width="71.74" customWidth="1"/>
    <col min="6" max="6" width="1.02" customWidth="1"/>
    <col min="7" max="7" width="10.71" customWidth="1"/>
    <col min="8" max="8" width="2.55" customWidth="1"/>
    <col min="9" max="9" width="10.71"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18.5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8</v>
      </c>
      <c r="H10" s="11"/>
      <c r="I10" s="12">
        <v>0.35</v>
      </c>
      <c r="J10" s="12">
        <f ca="1">ROUND(INDIRECT(ADDRESS(ROW()+(0), COLUMN()+(-3), 1))*INDIRECT(ADDRESS(ROW()+(0), COLUMN()+(-1), 1)), 2)</f>
        <v>2.8</v>
      </c>
    </row>
    <row r="11" spans="1:10" ht="13.50" thickBot="1" customHeight="1">
      <c r="A11" s="1" t="s">
        <v>15</v>
      </c>
      <c r="B11" s="1"/>
      <c r="C11" s="1"/>
      <c r="D11" s="10" t="s">
        <v>16</v>
      </c>
      <c r="E11" s="1" t="s">
        <v>17</v>
      </c>
      <c r="F11" s="1"/>
      <c r="G11" s="11">
        <v>0.03</v>
      </c>
      <c r="H11" s="11"/>
      <c r="I11" s="12">
        <v>1.5</v>
      </c>
      <c r="J11" s="12">
        <f ca="1">ROUND(INDIRECT(ADDRESS(ROW()+(0), COLUMN()+(-3), 1))*INDIRECT(ADDRESS(ROW()+(0), COLUMN()+(-1), 1)), 2)</f>
        <v>0.05</v>
      </c>
    </row>
    <row r="12" spans="1:10" ht="24.00" thickBot="1" customHeight="1">
      <c r="A12" s="1" t="s">
        <v>18</v>
      </c>
      <c r="B12" s="1"/>
      <c r="C12" s="1"/>
      <c r="D12" s="10" t="s">
        <v>19</v>
      </c>
      <c r="E12" s="1" t="s">
        <v>20</v>
      </c>
      <c r="F12" s="1"/>
      <c r="G12" s="11">
        <v>0.16</v>
      </c>
      <c r="H12" s="11"/>
      <c r="I12" s="12">
        <v>53.48</v>
      </c>
      <c r="J12" s="12">
        <f ca="1">ROUND(INDIRECT(ADDRESS(ROW()+(0), COLUMN()+(-3), 1))*INDIRECT(ADDRESS(ROW()+(0), COLUMN()+(-1), 1)), 2)</f>
        <v>8.56</v>
      </c>
    </row>
    <row r="13" spans="1:10" ht="34.50" thickBot="1" customHeight="1">
      <c r="A13" s="1" t="s">
        <v>21</v>
      </c>
      <c r="B13" s="1"/>
      <c r="C13" s="1"/>
      <c r="D13" s="10" t="s">
        <v>22</v>
      </c>
      <c r="E13" s="1" t="s">
        <v>23</v>
      </c>
      <c r="F13" s="1"/>
      <c r="G13" s="11">
        <v>0.01</v>
      </c>
      <c r="H13" s="11"/>
      <c r="I13" s="12">
        <v>1.34</v>
      </c>
      <c r="J13" s="12">
        <f ca="1">ROUND(INDIRECT(ADDRESS(ROW()+(0), COLUMN()+(-3), 1))*INDIRECT(ADDRESS(ROW()+(0), COLUMN()+(-1), 1)), 2)</f>
        <v>0.01</v>
      </c>
    </row>
    <row r="14" spans="1:10" ht="55.50" thickBot="1" customHeight="1">
      <c r="A14" s="1" t="s">
        <v>24</v>
      </c>
      <c r="B14" s="1"/>
      <c r="C14" s="1"/>
      <c r="D14" s="10" t="s">
        <v>25</v>
      </c>
      <c r="E14" s="1" t="s">
        <v>26</v>
      </c>
      <c r="F14" s="1"/>
      <c r="G14" s="11">
        <v>1.2</v>
      </c>
      <c r="H14" s="11"/>
      <c r="I14" s="12">
        <v>8.69</v>
      </c>
      <c r="J14" s="12">
        <f ca="1">ROUND(INDIRECT(ADDRESS(ROW()+(0), COLUMN()+(-3), 1))*INDIRECT(ADDRESS(ROW()+(0), COLUMN()+(-1), 1)), 2)</f>
        <v>10.43</v>
      </c>
    </row>
    <row r="15" spans="1:10" ht="24.00" thickBot="1" customHeight="1">
      <c r="A15" s="1" t="s">
        <v>27</v>
      </c>
      <c r="B15" s="1"/>
      <c r="C15" s="1"/>
      <c r="D15" s="10" t="s">
        <v>28</v>
      </c>
      <c r="E15" s="1" t="s">
        <v>29</v>
      </c>
      <c r="F15" s="1"/>
      <c r="G15" s="11">
        <v>5</v>
      </c>
      <c r="H15" s="11"/>
      <c r="I15" s="12">
        <v>1.14</v>
      </c>
      <c r="J15" s="12">
        <f ca="1">ROUND(INDIRECT(ADDRESS(ROW()+(0), COLUMN()+(-3), 1))*INDIRECT(ADDRESS(ROW()+(0), COLUMN()+(-1), 1)), 2)</f>
        <v>5.7</v>
      </c>
    </row>
    <row r="16" spans="1:10" ht="34.50" thickBot="1" customHeight="1">
      <c r="A16" s="1" t="s">
        <v>30</v>
      </c>
      <c r="B16" s="1"/>
      <c r="C16" s="1"/>
      <c r="D16" s="10" t="s">
        <v>31</v>
      </c>
      <c r="E16" s="1" t="s">
        <v>32</v>
      </c>
      <c r="F16" s="1"/>
      <c r="G16" s="11">
        <v>1.1</v>
      </c>
      <c r="H16" s="11"/>
      <c r="I16" s="12">
        <v>6.93</v>
      </c>
      <c r="J16" s="12">
        <f ca="1">ROUND(INDIRECT(ADDRESS(ROW()+(0), COLUMN()+(-3), 1))*INDIRECT(ADDRESS(ROW()+(0), COLUMN()+(-1), 1)), 2)</f>
        <v>7.62</v>
      </c>
    </row>
    <row r="17" spans="1:10" ht="13.50" thickBot="1" customHeight="1">
      <c r="A17" s="1" t="s">
        <v>33</v>
      </c>
      <c r="B17" s="1"/>
      <c r="C17" s="1"/>
      <c r="D17" s="10" t="s">
        <v>34</v>
      </c>
      <c r="E17" s="1" t="s">
        <v>35</v>
      </c>
      <c r="F17" s="1"/>
      <c r="G17" s="11">
        <v>0.3</v>
      </c>
      <c r="H17" s="11"/>
      <c r="I17" s="12">
        <v>3.3</v>
      </c>
      <c r="J17" s="12">
        <f ca="1">ROUND(INDIRECT(ADDRESS(ROW()+(0), COLUMN()+(-3), 1))*INDIRECT(ADDRESS(ROW()+(0), COLUMN()+(-1), 1)), 2)</f>
        <v>0.99</v>
      </c>
    </row>
    <row r="18" spans="1:10" ht="55.50" thickBot="1" customHeight="1">
      <c r="A18" s="1" t="s">
        <v>36</v>
      </c>
      <c r="B18" s="1"/>
      <c r="C18" s="1"/>
      <c r="D18" s="10" t="s">
        <v>37</v>
      </c>
      <c r="E18" s="1" t="s">
        <v>38</v>
      </c>
      <c r="F18" s="1"/>
      <c r="G18" s="11">
        <v>1.05</v>
      </c>
      <c r="H18" s="11"/>
      <c r="I18" s="12">
        <v>0.93</v>
      </c>
      <c r="J18" s="12">
        <f ca="1">ROUND(INDIRECT(ADDRESS(ROW()+(0), COLUMN()+(-3), 1))*INDIRECT(ADDRESS(ROW()+(0), COLUMN()+(-1), 1)), 2)</f>
        <v>0.98</v>
      </c>
    </row>
    <row r="19" spans="1:10" ht="13.50" thickBot="1" customHeight="1">
      <c r="A19" s="1" t="s">
        <v>39</v>
      </c>
      <c r="B19" s="1"/>
      <c r="C19" s="1"/>
      <c r="D19" s="10" t="s">
        <v>40</v>
      </c>
      <c r="E19" s="1" t="s">
        <v>41</v>
      </c>
      <c r="F19" s="1"/>
      <c r="G19" s="11">
        <v>4</v>
      </c>
      <c r="H19" s="11"/>
      <c r="I19" s="12">
        <v>0.35</v>
      </c>
      <c r="J19" s="12">
        <f ca="1">ROUND(INDIRECT(ADDRESS(ROW()+(0), COLUMN()+(-3), 1))*INDIRECT(ADDRESS(ROW()+(0), COLUMN()+(-1), 1)), 2)</f>
        <v>1.4</v>
      </c>
    </row>
    <row r="20" spans="1:10" ht="34.50" thickBot="1" customHeight="1">
      <c r="A20" s="1" t="s">
        <v>42</v>
      </c>
      <c r="B20" s="1"/>
      <c r="C20" s="1"/>
      <c r="D20" s="10" t="s">
        <v>43</v>
      </c>
      <c r="E20" s="1" t="s">
        <v>44</v>
      </c>
      <c r="F20" s="1"/>
      <c r="G20" s="11">
        <v>1.05</v>
      </c>
      <c r="H20" s="11"/>
      <c r="I20" s="12">
        <v>8</v>
      </c>
      <c r="J20" s="12">
        <f ca="1">ROUND(INDIRECT(ADDRESS(ROW()+(0), COLUMN()+(-3), 1))*INDIRECT(ADDRESS(ROW()+(0), COLUMN()+(-1), 1)), 2)</f>
        <v>8.4</v>
      </c>
    </row>
    <row r="21" spans="1:10" ht="13.50" thickBot="1" customHeight="1">
      <c r="A21" s="1" t="s">
        <v>45</v>
      </c>
      <c r="B21" s="1"/>
      <c r="C21" s="1"/>
      <c r="D21" s="10" t="s">
        <v>46</v>
      </c>
      <c r="E21" s="1" t="s">
        <v>47</v>
      </c>
      <c r="F21" s="1"/>
      <c r="G21" s="11">
        <v>14</v>
      </c>
      <c r="H21" s="11"/>
      <c r="I21" s="12">
        <v>0.03</v>
      </c>
      <c r="J21" s="12">
        <f ca="1">ROUND(INDIRECT(ADDRESS(ROW()+(0), COLUMN()+(-3), 1))*INDIRECT(ADDRESS(ROW()+(0), COLUMN()+(-1), 1)), 2)</f>
        <v>0.42</v>
      </c>
    </row>
    <row r="22" spans="1:10" ht="13.50" thickBot="1" customHeight="1">
      <c r="A22" s="1" t="s">
        <v>48</v>
      </c>
      <c r="B22" s="1"/>
      <c r="C22" s="1"/>
      <c r="D22" s="10" t="s">
        <v>49</v>
      </c>
      <c r="E22" s="1" t="s">
        <v>50</v>
      </c>
      <c r="F22" s="1"/>
      <c r="G22" s="11">
        <v>0.4</v>
      </c>
      <c r="H22" s="11"/>
      <c r="I22" s="12">
        <v>3</v>
      </c>
      <c r="J22" s="12">
        <f ca="1">ROUND(INDIRECT(ADDRESS(ROW()+(0), COLUMN()+(-3), 1))*INDIRECT(ADDRESS(ROW()+(0), COLUMN()+(-1), 1)), 2)</f>
        <v>1.2</v>
      </c>
    </row>
    <row r="23" spans="1:10" ht="66.00" thickBot="1" customHeight="1">
      <c r="A23" s="1" t="s">
        <v>51</v>
      </c>
      <c r="B23" s="1"/>
      <c r="C23" s="1"/>
      <c r="D23" s="10" t="s">
        <v>52</v>
      </c>
      <c r="E23" s="1" t="s">
        <v>53</v>
      </c>
      <c r="F23" s="1"/>
      <c r="G23" s="13">
        <v>0.03</v>
      </c>
      <c r="H23" s="13"/>
      <c r="I23" s="14">
        <v>1.46</v>
      </c>
      <c r="J23" s="14">
        <f ca="1">ROUND(INDIRECT(ADDRESS(ROW()+(0), COLUMN()+(-3), 1))*INDIRECT(ADDRESS(ROW()+(0), COLUMN()+(-1), 1)), 2)</f>
        <v>0.04</v>
      </c>
    </row>
    <row r="24" spans="1:10" ht="13.50" thickBot="1" customHeight="1">
      <c r="A24" s="15"/>
      <c r="B24" s="15"/>
      <c r="C24" s="15"/>
      <c r="D24" s="15"/>
      <c r="E24" s="15"/>
      <c r="F24" s="15"/>
      <c r="G24" s="9" t="s">
        <v>54</v>
      </c>
      <c r="H24" s="9"/>
      <c r="I24" s="9"/>
      <c r="J24"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48.6</v>
      </c>
    </row>
    <row r="25" spans="1:10" ht="13.50" thickBot="1" customHeight="1">
      <c r="A25" s="15">
        <v>2</v>
      </c>
      <c r="B25" s="15"/>
      <c r="C25" s="15"/>
      <c r="D25" s="15"/>
      <c r="E25" s="18" t="s">
        <v>55</v>
      </c>
      <c r="F25" s="18"/>
      <c r="G25" s="18"/>
      <c r="H25" s="18"/>
      <c r="I25" s="15"/>
      <c r="J25" s="15"/>
    </row>
    <row r="26" spans="1:10" ht="13.50" thickBot="1" customHeight="1">
      <c r="A26" s="1" t="s">
        <v>56</v>
      </c>
      <c r="B26" s="1"/>
      <c r="C26" s="1"/>
      <c r="D26" s="10" t="s">
        <v>57</v>
      </c>
      <c r="E26" s="1" t="s">
        <v>58</v>
      </c>
      <c r="F26" s="1"/>
      <c r="G26" s="11">
        <v>0.935</v>
      </c>
      <c r="H26" s="11"/>
      <c r="I26" s="12">
        <v>28.42</v>
      </c>
      <c r="J26" s="12">
        <f ca="1">ROUND(INDIRECT(ADDRESS(ROW()+(0), COLUMN()+(-3), 1))*INDIRECT(ADDRESS(ROW()+(0), COLUMN()+(-1), 1)), 2)</f>
        <v>26.57</v>
      </c>
    </row>
    <row r="27" spans="1:10" ht="13.50" thickBot="1" customHeight="1">
      <c r="A27" s="1" t="s">
        <v>59</v>
      </c>
      <c r="B27" s="1"/>
      <c r="C27" s="1"/>
      <c r="D27" s="10" t="s">
        <v>60</v>
      </c>
      <c r="E27" s="1" t="s">
        <v>61</v>
      </c>
      <c r="F27" s="1"/>
      <c r="G27" s="11">
        <v>1.445</v>
      </c>
      <c r="H27" s="11"/>
      <c r="I27" s="12">
        <v>23.81</v>
      </c>
      <c r="J27" s="12">
        <f ca="1">ROUND(INDIRECT(ADDRESS(ROW()+(0), COLUMN()+(-3), 1))*INDIRECT(ADDRESS(ROW()+(0), COLUMN()+(-1), 1)), 2)</f>
        <v>34.41</v>
      </c>
    </row>
    <row r="28" spans="1:10" ht="13.50" thickBot="1" customHeight="1">
      <c r="A28" s="1" t="s">
        <v>62</v>
      </c>
      <c r="B28" s="1"/>
      <c r="C28" s="1"/>
      <c r="D28" s="10" t="s">
        <v>63</v>
      </c>
      <c r="E28" s="1" t="s">
        <v>64</v>
      </c>
      <c r="F28" s="1"/>
      <c r="G28" s="11">
        <v>0.144</v>
      </c>
      <c r="H28" s="11"/>
      <c r="I28" s="12">
        <v>28.42</v>
      </c>
      <c r="J28" s="12">
        <f ca="1">ROUND(INDIRECT(ADDRESS(ROW()+(0), COLUMN()+(-3), 1))*INDIRECT(ADDRESS(ROW()+(0), COLUMN()+(-1), 1)), 2)</f>
        <v>4.09</v>
      </c>
    </row>
    <row r="29" spans="1:10" ht="13.50" thickBot="1" customHeight="1">
      <c r="A29" s="1" t="s">
        <v>65</v>
      </c>
      <c r="B29" s="1"/>
      <c r="C29" s="1"/>
      <c r="D29" s="10" t="s">
        <v>66</v>
      </c>
      <c r="E29" s="1" t="s">
        <v>67</v>
      </c>
      <c r="F29" s="1"/>
      <c r="G29" s="11">
        <v>0.144</v>
      </c>
      <c r="H29" s="11"/>
      <c r="I29" s="12">
        <v>25.28</v>
      </c>
      <c r="J29" s="12">
        <f ca="1">ROUND(INDIRECT(ADDRESS(ROW()+(0), COLUMN()+(-3), 1))*INDIRECT(ADDRESS(ROW()+(0), COLUMN()+(-1), 1)), 2)</f>
        <v>3.64</v>
      </c>
    </row>
    <row r="30" spans="1:10" ht="13.50" thickBot="1" customHeight="1">
      <c r="A30" s="1" t="s">
        <v>68</v>
      </c>
      <c r="B30" s="1"/>
      <c r="C30" s="1"/>
      <c r="D30" s="10" t="s">
        <v>69</v>
      </c>
      <c r="E30" s="1" t="s">
        <v>70</v>
      </c>
      <c r="F30" s="1"/>
      <c r="G30" s="11">
        <v>0.06</v>
      </c>
      <c r="H30" s="11"/>
      <c r="I30" s="12">
        <v>29.34</v>
      </c>
      <c r="J30" s="12">
        <f ca="1">ROUND(INDIRECT(ADDRESS(ROW()+(0), COLUMN()+(-3), 1))*INDIRECT(ADDRESS(ROW()+(0), COLUMN()+(-1), 1)), 2)</f>
        <v>1.76</v>
      </c>
    </row>
    <row r="31" spans="1:10" ht="13.50" thickBot="1" customHeight="1">
      <c r="A31" s="1" t="s">
        <v>71</v>
      </c>
      <c r="B31" s="1"/>
      <c r="C31" s="1"/>
      <c r="D31" s="10" t="s">
        <v>72</v>
      </c>
      <c r="E31" s="1" t="s">
        <v>73</v>
      </c>
      <c r="F31" s="1"/>
      <c r="G31" s="11">
        <v>0.06</v>
      </c>
      <c r="H31" s="11"/>
      <c r="I31" s="12">
        <v>25.28</v>
      </c>
      <c r="J31" s="12">
        <f ca="1">ROUND(INDIRECT(ADDRESS(ROW()+(0), COLUMN()+(-3), 1))*INDIRECT(ADDRESS(ROW()+(0), COLUMN()+(-1), 1)), 2)</f>
        <v>1.52</v>
      </c>
    </row>
    <row r="32" spans="1:10" ht="13.50" thickBot="1" customHeight="1">
      <c r="A32" s="1" t="s">
        <v>74</v>
      </c>
      <c r="B32" s="1"/>
      <c r="C32" s="1"/>
      <c r="D32" s="10" t="s">
        <v>75</v>
      </c>
      <c r="E32" s="1" t="s">
        <v>76</v>
      </c>
      <c r="F32" s="1"/>
      <c r="G32" s="11">
        <v>0.48</v>
      </c>
      <c r="H32" s="11"/>
      <c r="I32" s="12">
        <v>28.42</v>
      </c>
      <c r="J32" s="12">
        <f ca="1">ROUND(INDIRECT(ADDRESS(ROW()+(0), COLUMN()+(-3), 1))*INDIRECT(ADDRESS(ROW()+(0), COLUMN()+(-1), 1)), 2)</f>
        <v>13.64</v>
      </c>
    </row>
    <row r="33" spans="1:10" ht="13.50" thickBot="1" customHeight="1">
      <c r="A33" s="1" t="s">
        <v>77</v>
      </c>
      <c r="B33" s="1"/>
      <c r="C33" s="1"/>
      <c r="D33" s="10" t="s">
        <v>78</v>
      </c>
      <c r="E33" s="1" t="s">
        <v>79</v>
      </c>
      <c r="F33" s="1"/>
      <c r="G33" s="13">
        <v>0.24</v>
      </c>
      <c r="H33" s="13"/>
      <c r="I33" s="14">
        <v>25.28</v>
      </c>
      <c r="J33" s="14">
        <f ca="1">ROUND(INDIRECT(ADDRESS(ROW()+(0), COLUMN()+(-3), 1))*INDIRECT(ADDRESS(ROW()+(0), COLUMN()+(-1), 1)), 2)</f>
        <v>6.07</v>
      </c>
    </row>
    <row r="34" spans="1:10" ht="13.50" thickBot="1" customHeight="1">
      <c r="A34" s="15"/>
      <c r="B34" s="15"/>
      <c r="C34" s="15"/>
      <c r="D34" s="15"/>
      <c r="E34" s="15"/>
      <c r="F34" s="15"/>
      <c r="G34" s="9" t="s">
        <v>80</v>
      </c>
      <c r="H34" s="9"/>
      <c r="I34" s="9"/>
      <c r="J34" s="17">
        <f ca="1">ROUND(SUM(INDIRECT(ADDRESS(ROW()+(-1), COLUMN()+(0), 1)),INDIRECT(ADDRESS(ROW()+(-2), COLUMN()+(0), 1)),INDIRECT(ADDRESS(ROW()+(-3), COLUMN()+(0), 1)),INDIRECT(ADDRESS(ROW()+(-4), COLUMN()+(0), 1)),INDIRECT(ADDRESS(ROW()+(-5), COLUMN()+(0), 1)),INDIRECT(ADDRESS(ROW()+(-6), COLUMN()+(0), 1)),INDIRECT(ADDRESS(ROW()+(-7), COLUMN()+(0), 1)),INDIRECT(ADDRESS(ROW()+(-8), COLUMN()+(0), 1))), 2)</f>
        <v>91.7</v>
      </c>
    </row>
    <row r="35" spans="1:10" ht="13.50" thickBot="1" customHeight="1">
      <c r="A35" s="15">
        <v>3</v>
      </c>
      <c r="B35" s="15"/>
      <c r="C35" s="15"/>
      <c r="D35" s="15"/>
      <c r="E35" s="18" t="s">
        <v>81</v>
      </c>
      <c r="F35" s="18"/>
      <c r="G35" s="18"/>
      <c r="H35" s="18"/>
      <c r="I35" s="15"/>
      <c r="J35" s="15"/>
    </row>
    <row r="36" spans="1:10" ht="13.50" thickBot="1" customHeight="1">
      <c r="A36" s="19"/>
      <c r="B36" s="19"/>
      <c r="C36" s="19"/>
      <c r="D36" s="20" t="s">
        <v>82</v>
      </c>
      <c r="E36" s="19" t="s">
        <v>83</v>
      </c>
      <c r="F36" s="19"/>
      <c r="G36" s="13">
        <v>2</v>
      </c>
      <c r="H36" s="13"/>
      <c r="I36" s="14">
        <f ca="1">ROUND(SUM(INDIRECT(ADDRESS(ROW()+(-2), COLUMN()+(1), 1)),INDIRECT(ADDRESS(ROW()+(-12), COLUMN()+(1), 1))), 2)</f>
        <v>140.3</v>
      </c>
      <c r="J36" s="14">
        <f ca="1">ROUND(INDIRECT(ADDRESS(ROW()+(0), COLUMN()+(-3), 1))*INDIRECT(ADDRESS(ROW()+(0), COLUMN()+(-1), 1))/100, 2)</f>
        <v>2.81</v>
      </c>
    </row>
    <row r="37" spans="1:10" ht="13.50" thickBot="1" customHeight="1">
      <c r="A37" s="21" t="s">
        <v>84</v>
      </c>
      <c r="B37" s="21"/>
      <c r="C37" s="21"/>
      <c r="D37" s="22"/>
      <c r="E37" s="23"/>
      <c r="F37" s="23"/>
      <c r="G37" s="24" t="s">
        <v>85</v>
      </c>
      <c r="H37" s="24"/>
      <c r="I37" s="25"/>
      <c r="J37" s="26">
        <f ca="1">ROUND(SUM(INDIRECT(ADDRESS(ROW()+(-1), COLUMN()+(0), 1)),INDIRECT(ADDRESS(ROW()+(-3), COLUMN()+(0), 1)),INDIRECT(ADDRESS(ROW()+(-13), COLUMN()+(0), 1))), 2)</f>
        <v>143.11</v>
      </c>
    </row>
    <row r="40" spans="1:10" ht="13.50" thickBot="1" customHeight="1">
      <c r="A40" s="27" t="s">
        <v>86</v>
      </c>
      <c r="B40" s="27"/>
      <c r="C40" s="27"/>
      <c r="D40" s="27"/>
      <c r="E40" s="27"/>
      <c r="F40" s="27" t="s">
        <v>87</v>
      </c>
      <c r="G40" s="27"/>
      <c r="H40" s="27" t="s">
        <v>88</v>
      </c>
      <c r="I40" s="27"/>
      <c r="J40" s="27" t="s">
        <v>89</v>
      </c>
    </row>
    <row r="41" spans="1:10" ht="13.50" thickBot="1" customHeight="1">
      <c r="A41" s="28" t="s">
        <v>90</v>
      </c>
      <c r="B41" s="28"/>
      <c r="C41" s="28"/>
      <c r="D41" s="28"/>
      <c r="E41" s="28"/>
      <c r="F41" s="29">
        <v>1.06202e+006</v>
      </c>
      <c r="G41" s="29"/>
      <c r="H41" s="29">
        <v>1.06202e+006</v>
      </c>
      <c r="I41" s="29"/>
      <c r="J41" s="29" t="s">
        <v>91</v>
      </c>
    </row>
    <row r="42" spans="1:10" ht="13.50" thickBot="1" customHeight="1">
      <c r="A42" s="30" t="s">
        <v>92</v>
      </c>
      <c r="B42" s="30"/>
      <c r="C42" s="30"/>
      <c r="D42" s="30"/>
      <c r="E42" s="30"/>
      <c r="F42" s="31"/>
      <c r="G42" s="31"/>
      <c r="H42" s="31"/>
      <c r="I42" s="31"/>
      <c r="J42" s="31"/>
    </row>
    <row r="43" spans="1:10" ht="13.50" thickBot="1" customHeight="1">
      <c r="A43" s="28" t="s">
        <v>93</v>
      </c>
      <c r="B43" s="28"/>
      <c r="C43" s="28"/>
      <c r="D43" s="28"/>
      <c r="E43" s="28"/>
      <c r="F43" s="29">
        <v>1.18202e+006</v>
      </c>
      <c r="G43" s="29"/>
      <c r="H43" s="29">
        <v>1.18202e+006</v>
      </c>
      <c r="I43" s="29"/>
      <c r="J43" s="29" t="s">
        <v>94</v>
      </c>
    </row>
    <row r="44" spans="1:10" ht="13.50" thickBot="1" customHeight="1">
      <c r="A44" s="30" t="s">
        <v>95</v>
      </c>
      <c r="B44" s="30"/>
      <c r="C44" s="30"/>
      <c r="D44" s="30"/>
      <c r="E44" s="30"/>
      <c r="F44" s="31"/>
      <c r="G44" s="31"/>
      <c r="H44" s="31"/>
      <c r="I44" s="31"/>
      <c r="J44" s="31"/>
    </row>
    <row r="45" spans="1:10" ht="13.50" thickBot="1" customHeight="1">
      <c r="A45" s="28" t="s">
        <v>96</v>
      </c>
      <c r="B45" s="28"/>
      <c r="C45" s="28"/>
      <c r="D45" s="28"/>
      <c r="E45" s="28"/>
      <c r="F45" s="29">
        <v>1.07202e+006</v>
      </c>
      <c r="G45" s="29"/>
      <c r="H45" s="29">
        <v>1.07202e+006</v>
      </c>
      <c r="I45" s="29"/>
      <c r="J45" s="29" t="s">
        <v>97</v>
      </c>
    </row>
    <row r="46" spans="1:10" ht="24.00" thickBot="1" customHeight="1">
      <c r="A46" s="30" t="s">
        <v>98</v>
      </c>
      <c r="B46" s="30"/>
      <c r="C46" s="30"/>
      <c r="D46" s="30"/>
      <c r="E46" s="30"/>
      <c r="F46" s="31"/>
      <c r="G46" s="31"/>
      <c r="H46" s="31"/>
      <c r="I46" s="31"/>
      <c r="J46" s="31"/>
    </row>
    <row r="47" spans="1:10" ht="13.50" thickBot="1" customHeight="1">
      <c r="A47" s="28" t="s">
        <v>99</v>
      </c>
      <c r="B47" s="28"/>
      <c r="C47" s="28"/>
      <c r="D47" s="28"/>
      <c r="E47" s="28"/>
      <c r="F47" s="29">
        <v>1.07202e+006</v>
      </c>
      <c r="G47" s="29"/>
      <c r="H47" s="29">
        <v>1.07202e+006</v>
      </c>
      <c r="I47" s="29"/>
      <c r="J47" s="29" t="s">
        <v>100</v>
      </c>
    </row>
    <row r="48" spans="1:10" ht="24.00" thickBot="1" customHeight="1">
      <c r="A48" s="30" t="s">
        <v>101</v>
      </c>
      <c r="B48" s="30"/>
      <c r="C48" s="30"/>
      <c r="D48" s="30"/>
      <c r="E48" s="30"/>
      <c r="F48" s="31"/>
      <c r="G48" s="31"/>
      <c r="H48" s="31"/>
      <c r="I48" s="31"/>
      <c r="J48" s="31"/>
    </row>
    <row r="49" spans="1:10" ht="13.50" thickBot="1" customHeight="1">
      <c r="A49" s="28" t="s">
        <v>102</v>
      </c>
      <c r="B49" s="28"/>
      <c r="C49" s="28"/>
      <c r="D49" s="28"/>
      <c r="E49" s="28"/>
      <c r="F49" s="29">
        <v>142010</v>
      </c>
      <c r="G49" s="29"/>
      <c r="H49" s="29">
        <v>1.10201e+006</v>
      </c>
      <c r="I49" s="29"/>
      <c r="J49" s="29" t="s">
        <v>103</v>
      </c>
    </row>
    <row r="50" spans="1:10" ht="24.00" thickBot="1" customHeight="1">
      <c r="A50" s="30" t="s">
        <v>104</v>
      </c>
      <c r="B50" s="30"/>
      <c r="C50" s="30"/>
      <c r="D50" s="30"/>
      <c r="E50" s="30"/>
      <c r="F50" s="31"/>
      <c r="G50" s="31"/>
      <c r="H50" s="31"/>
      <c r="I50" s="31"/>
      <c r="J50" s="31"/>
    </row>
    <row r="51" spans="1:10" ht="13.50" thickBot="1" customHeight="1">
      <c r="A51" s="28" t="s">
        <v>105</v>
      </c>
      <c r="B51" s="28"/>
      <c r="C51" s="28"/>
      <c r="D51" s="28"/>
      <c r="E51" s="28"/>
      <c r="F51" s="29">
        <v>1.03202e+006</v>
      </c>
      <c r="G51" s="29"/>
      <c r="H51" s="29">
        <v>1.03202e+006</v>
      </c>
      <c r="I51" s="29"/>
      <c r="J51" s="29" t="s">
        <v>106</v>
      </c>
    </row>
    <row r="52" spans="1:10" ht="13.50" thickBot="1" customHeight="1">
      <c r="A52" s="30" t="s">
        <v>107</v>
      </c>
      <c r="B52" s="30"/>
      <c r="C52" s="30"/>
      <c r="D52" s="30"/>
      <c r="E52" s="30"/>
      <c r="F52" s="31"/>
      <c r="G52" s="31"/>
      <c r="H52" s="31"/>
      <c r="I52" s="31"/>
      <c r="J52" s="31"/>
    </row>
    <row r="53" spans="1:10" ht="13.50" thickBot="1" customHeight="1">
      <c r="A53" s="28" t="s">
        <v>108</v>
      </c>
      <c r="B53" s="28"/>
      <c r="C53" s="28"/>
      <c r="D53" s="28"/>
      <c r="E53" s="28"/>
      <c r="F53" s="29">
        <v>142013</v>
      </c>
      <c r="G53" s="29"/>
      <c r="H53" s="29">
        <v>172013</v>
      </c>
      <c r="I53" s="29"/>
      <c r="J53" s="29">
        <v>3</v>
      </c>
    </row>
    <row r="54" spans="1:10" ht="13.50" thickBot="1" customHeight="1">
      <c r="A54" s="30" t="s">
        <v>109</v>
      </c>
      <c r="B54" s="30"/>
      <c r="C54" s="30"/>
      <c r="D54" s="30"/>
      <c r="E54" s="30"/>
      <c r="F54" s="31"/>
      <c r="G54" s="31"/>
      <c r="H54" s="31"/>
      <c r="I54" s="31"/>
      <c r="J54" s="31"/>
    </row>
    <row r="55" spans="1:10" ht="13.50" thickBot="1" customHeight="1">
      <c r="A55" s="28" t="s">
        <v>110</v>
      </c>
      <c r="B55" s="28"/>
      <c r="C55" s="28"/>
      <c r="D55" s="28"/>
      <c r="E55" s="28"/>
      <c r="F55" s="29">
        <v>172013</v>
      </c>
      <c r="G55" s="29"/>
      <c r="H55" s="29">
        <v>172014</v>
      </c>
      <c r="I55" s="29"/>
      <c r="J55" s="29" t="s">
        <v>111</v>
      </c>
    </row>
    <row r="56" spans="1:10" ht="13.50" thickBot="1" customHeight="1">
      <c r="A56" s="30" t="s">
        <v>112</v>
      </c>
      <c r="B56" s="30"/>
      <c r="C56" s="30"/>
      <c r="D56" s="30"/>
      <c r="E56" s="30"/>
      <c r="F56" s="31"/>
      <c r="G56" s="31"/>
      <c r="H56" s="31"/>
      <c r="I56" s="31"/>
      <c r="J56" s="31"/>
    </row>
    <row r="59" spans="1:1" ht="33.75" thickBot="1" customHeight="1">
      <c r="A59" s="1" t="s">
        <v>113</v>
      </c>
      <c r="B59" s="1"/>
      <c r="C59" s="1"/>
      <c r="D59" s="1"/>
      <c r="E59" s="1"/>
      <c r="F59" s="1"/>
      <c r="G59" s="1"/>
      <c r="H59" s="1"/>
      <c r="I59" s="1"/>
      <c r="J59" s="1"/>
    </row>
    <row r="60" spans="1:1" ht="33.75" thickBot="1" customHeight="1">
      <c r="A60" s="1" t="s">
        <v>114</v>
      </c>
      <c r="B60" s="1"/>
      <c r="C60" s="1"/>
      <c r="D60" s="1"/>
      <c r="E60" s="1"/>
      <c r="F60" s="1"/>
      <c r="G60" s="1"/>
      <c r="H60" s="1"/>
      <c r="I60" s="1"/>
      <c r="J60" s="1"/>
    </row>
    <row r="61" spans="1:1" ht="33.75" thickBot="1" customHeight="1">
      <c r="A61" s="1" t="s">
        <v>115</v>
      </c>
      <c r="B61" s="1"/>
      <c r="C61" s="1"/>
      <c r="D61" s="1"/>
      <c r="E61" s="1"/>
      <c r="F61" s="1"/>
      <c r="G61" s="1"/>
      <c r="H61" s="1"/>
      <c r="I61" s="1"/>
      <c r="J61" s="1"/>
    </row>
  </sheetData>
  <mergeCells count="135">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I24"/>
    <mergeCell ref="A25:C25"/>
    <mergeCell ref="E25:H25"/>
    <mergeCell ref="A26:C26"/>
    <mergeCell ref="E26:F26"/>
    <mergeCell ref="G26:H26"/>
    <mergeCell ref="A27:C27"/>
    <mergeCell ref="E27:F27"/>
    <mergeCell ref="G27:H27"/>
    <mergeCell ref="A28:C28"/>
    <mergeCell ref="E28:F28"/>
    <mergeCell ref="G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H33"/>
    <mergeCell ref="A34:C34"/>
    <mergeCell ref="E34:F34"/>
    <mergeCell ref="G34:I34"/>
    <mergeCell ref="A35:C35"/>
    <mergeCell ref="E35:H35"/>
    <mergeCell ref="A36:C36"/>
    <mergeCell ref="E36:F36"/>
    <mergeCell ref="G36:H36"/>
    <mergeCell ref="A37:F37"/>
    <mergeCell ref="G37:I37"/>
    <mergeCell ref="A40:E40"/>
    <mergeCell ref="F40:G40"/>
    <mergeCell ref="H40:I40"/>
    <mergeCell ref="A41:E41"/>
    <mergeCell ref="F41:G42"/>
    <mergeCell ref="H41:I42"/>
    <mergeCell ref="J41:J42"/>
    <mergeCell ref="A42:E42"/>
    <mergeCell ref="A43:E43"/>
    <mergeCell ref="F43:G44"/>
    <mergeCell ref="H43:I44"/>
    <mergeCell ref="J43:J44"/>
    <mergeCell ref="A44:E44"/>
    <mergeCell ref="A45:E45"/>
    <mergeCell ref="F45:G46"/>
    <mergeCell ref="H45:I46"/>
    <mergeCell ref="J45:J46"/>
    <mergeCell ref="A46:E46"/>
    <mergeCell ref="A47:E47"/>
    <mergeCell ref="F47:G48"/>
    <mergeCell ref="H47:I48"/>
    <mergeCell ref="J47:J48"/>
    <mergeCell ref="A48:E48"/>
    <mergeCell ref="A49:E49"/>
    <mergeCell ref="F49:G50"/>
    <mergeCell ref="H49:I50"/>
    <mergeCell ref="J49:J50"/>
    <mergeCell ref="A50:E50"/>
    <mergeCell ref="A51:E51"/>
    <mergeCell ref="F51:G52"/>
    <mergeCell ref="H51:I52"/>
    <mergeCell ref="J51:J52"/>
    <mergeCell ref="A52:E52"/>
    <mergeCell ref="A53:E53"/>
    <mergeCell ref="F53:G54"/>
    <mergeCell ref="H53:I54"/>
    <mergeCell ref="J53:J54"/>
    <mergeCell ref="A54:E54"/>
    <mergeCell ref="A55:E55"/>
    <mergeCell ref="F55:G56"/>
    <mergeCell ref="H55:I56"/>
    <mergeCell ref="J55:J56"/>
    <mergeCell ref="A56:E56"/>
    <mergeCell ref="A59:J59"/>
    <mergeCell ref="A60:J60"/>
    <mergeCell ref="A61:J61"/>
  </mergeCells>
  <pageMargins left="0.147638" right="0.147638" top="0.206693" bottom="0.206693" header="0.0" footer="0.0"/>
  <pageSetup paperSize="9" orientation="portrait"/>
  <rowBreaks count="0" manualBreakCount="0">
    </rowBreaks>
</worksheet>
</file>