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<sst xmlns="http://schemas.openxmlformats.org/spreadsheetml/2006/main" count="132" uniqueCount="132">
  <si>
    <t xml:space="preserve"/>
  </si>
  <si>
    <t xml:space="preserve">QAA021</t>
  </si>
  <si>
    <t xml:space="preserve">m²</t>
  </si>
  <si>
    <t xml:space="preserve">Coberta plana transitable, no ventilada, amb enrajolat fix, tipus invertida, per a trànsit de vianants públic. Impermeabilització amb làmines asfàltiques, tipus monocapa millorada.</t>
  </si>
  <si>
    <r>
      <rPr>
        <sz val="8.25"/>
        <color rgb="FF000000"/>
        <rFont val="Arial"/>
        <family val="2"/>
      </rPr>
      <t xml:space="preserve">Coberta plana transitable, no ventilada, amb enrajolat fix, tipus invertida, pendent del 1% al 5%, per a trànsit de vianants públic. FORMACIÓ DE PENDENTS: mitjançant vorada de tremujals, aiguafons i juntes amb mestres de maó ceràmic buit doble i capa d'argila expandida, abocada en sec i consolidada en la seva superfície amb beurada de ciment, proporcionant una resistència a compressió de 1 MPa i con una conductivitat tèrmica de 0,087 W/(mK), amb espessor medi de 10 cm; amb capa de regularització de morter de ciment, industrial, M-5 de 4 cm d'espessor, acabat remolinat; IMPERMEABILITZACIÓ: tipus monocapa, adherida, formada per làmina de betum modificat amb elastòmer SBS, LBM(SBS)-40-FP, millorada amb làmina de betum additivat amb plastòmer APP, LA-30-FV, prèvia emprimació amb emulsió asfàltica aniònica amb càrregues tipus EB; CAPA SEPARADORA SOTA AÏLLAMENT: geotèxtil no teixit compost per fibres de polièster unides per tiretes, (150 g/m²); AÏLLAMENT TÈRMIC: panell rígid de poliestirè extrudit, de superfície llisa i mecanitzat lateral de mitja mossa, de 40 mm d'espessor, resistència a compressió &gt;= 300 kPa; CAPA SEPARADORA SOTA CAPA DE REFORÇ: geotèxtil no teixit compost per fibres de polièster unides per tiretes, (150 g/m²); CAPA DE REFORÇ: morter de ciment CEM II/B-P 32,5 N tipus M-10 de 4 cm d'espessor; CAPA SEPARADORA SOTA PROTECCIÓ: geotèxtil no teixit compost per fibres de polièster unides per tiretes, (200 g/m²); CAPA DE PROTECCIÓ: paviment de rajoles ceràmiques de gres rústic, 20x20 cm col·locades en capa fina amb adhesiu cimentós d'enduriment normal, C1 sense cap característica addicional, color gris, sobre una capa de regularització de morter de ciment, industrial, M-5, de 4 cm d'espessor, rejuntades amb morter de junts cimentós millorat, amb absorció d'aigua reduïda i resistència elevada a l'abrasió tipus CG 2 W A, color blanc, per junts de 2 a 15 mm. Inclús creuetes de PVC. El preu no inclou l'execució i el segellat dels junts ni l'execució d'acabats en les trobades amb paraments i desaigües.</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</si>
  <si>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</si>
  <si>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</si>
  <si>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</si>
  <si>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</si>
  <si>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</si>
  <si>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</si>
  <si>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</si>
  <si>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mt04lcc010c</t>
  </si>
  <si>
    <t xml:space="preserve">U</t>
  </si>
  <si>
    <t xml:space="preserve">Maó ceràmic buit (totxana), per revestir, 29x14x9 cm, per a ús en fàbrica protegida (peça P), densitat 805 kg/m³, segons UNE-EN 771-1.</t>
  </si>
  <si>
    <t xml:space="preserve">mt01arl030a</t>
  </si>
  <si>
    <t xml:space="preserve">m³</t>
  </si>
  <si>
    <t xml:space="preserve">Argila expandida, subministrada en sacs, segons UNE-EN 13055-1.</t>
  </si>
  <si>
    <t xml:space="preserve">mt09lec020b</t>
  </si>
  <si>
    <t xml:space="preserve">m³</t>
  </si>
  <si>
    <t xml:space="preserve">Beurada de ciment CEM II/B-P 32,5 N 1/3.</t>
  </si>
  <si>
    <t xml:space="preserve">mt16pea020b</t>
  </si>
  <si>
    <t xml:space="preserve">m²</t>
  </si>
  <si>
    <t xml:space="preserve">Panell rígid de poliestirè expandit, segons UNE-EN 13163, mecanitzat lateral recte, de 20 mm d'espessor, resistència tèrmica 0,55 m²K/W, conductivitat tèrmica 0,036 W/(mK), per junta de dilatació.</t>
  </si>
  <si>
    <t xml:space="preserve">mt08aaa010a</t>
  </si>
  <si>
    <t xml:space="preserve">m³</t>
  </si>
  <si>
    <t xml:space="preserve">Aigua.</t>
  </si>
  <si>
    <t xml:space="preserve">mt09mif010ca</t>
  </si>
  <si>
    <t xml:space="preserve">t</t>
  </si>
  <si>
    <t xml:space="preserve">Morter industrial per a obra de paleta, de ciment, color gris, categoria M-5 (resistència a compressió 5 N/mm²), subministrat en sacs, segons UNE-EN 998-2.</t>
  </si>
  <si>
    <t xml:space="preserve">mt14lba010g</t>
  </si>
  <si>
    <t xml:space="preserve">m²</t>
  </si>
  <si>
    <t xml:space="preserve">Làmina de betum modificat amb elastòmer SBS, LBM(SBS)-40-FP, de 3,5 mm d'espessor, massa nominal 4 kg/m², amb armadura de feltre de polièster no teixit de 160 g/m², de superfície no protegida. Segons UNE-EN 13707.</t>
  </si>
  <si>
    <t xml:space="preserve">mt14lad010a</t>
  </si>
  <si>
    <t xml:space="preserve">m²</t>
  </si>
  <si>
    <t xml:space="preserve">Làmina de betum additivat amb plastòmer APP, LA-30-FV, de 2,5 mm d'espessor, massa nominal 3 kg/m², amb armadura de feltre de fibra de vidre de 60 g/m², de superfície no protegida. Segons UNE-EN 13707.</t>
  </si>
  <si>
    <t xml:space="preserve">mt14iea020c</t>
  </si>
  <si>
    <t xml:space="preserve">kg</t>
  </si>
  <si>
    <t xml:space="preserve">Emulsió asfàltica aniònica amb càrregues tipus EB, segons UNE 104231.</t>
  </si>
  <si>
    <t xml:space="preserve">mt14gsa020bc</t>
  </si>
  <si>
    <t xml:space="preserve">m²</t>
  </si>
  <si>
    <t xml:space="preserve">Geotèxtil no teixit compost per fibres de polièster unides per tiretes, amb una resistència a la tracció longitudinal de 1,88 kN/m, una resistència a la tracció transversal de 1,49 kN/m, una obertura de con a l'assaig de perforació dinàmica segons UNE-EN ISO 13433 inferior a 40 mm, resistència CBR a punxonament 0,3 kN i una massa superficial de 150 g/m², segons UNE-EN 13252.</t>
  </si>
  <si>
    <t xml:space="preserve">mt16pxa010aaq</t>
  </si>
  <si>
    <t xml:space="preserve">m²</t>
  </si>
  <si>
    <t xml:space="preserve">Panell rígid de poliestirè extrudit, segons UNE-EN 13164, de superfície llisa i mecanitzat lateral de mitja mossa, de 40 mm d'espessor, resistència a compressió &gt;= 300 kPa, resistència tèrmica 1,2 m²K/W, conductivitat tèrmica 0,033 W/(mK), Euroclasse E de reacció al foc segons UNE-EN 13501-1, amb codi de designació XPS-EN 13164-T1-CS(10/Y)300-DS(70,90)-DLT(2)5-CC(2/1,5/50)125-WL(T)0,7-WD(V)3-FTCD1.</t>
  </si>
  <si>
    <t xml:space="preserve">mt09mor010e</t>
  </si>
  <si>
    <t xml:space="preserve">m³</t>
  </si>
  <si>
    <t xml:space="preserve">Morter de ciment CEM II/B-P 32,5 N tipus M-10, confeccionat en obra con 380 kg/m³ de ciment i una proporció en volum 1/4.</t>
  </si>
  <si>
    <t xml:space="preserve">mt14gsa020ce</t>
  </si>
  <si>
    <t xml:space="preserve">m²</t>
  </si>
  <si>
    <t xml:space="preserve">Geotèxtil no teixit compost per fibres de polièster unides per tiretes, amb una resistència a la tracció longitudinal de 1,63 kN/m, una resistència a la tracció transversal de 2,08 kN/m, una obertura de con a l'assaig de perforació dinàmica segons UNE-EN ISO 13433 inferior a 27 mm, resistència CBR a punxonament 0,4 kN i una massa superficial de 200 g/m², segons UNE-EN 13252.</t>
  </si>
  <si>
    <t xml:space="preserve">mt09mcr021g</t>
  </si>
  <si>
    <t xml:space="preserve">kg</t>
  </si>
  <si>
    <t xml:space="preserve">Adhesiu cimentós d'enduriment normal, C1, segons UNE-EN 12004, color gris.</t>
  </si>
  <si>
    <t xml:space="preserve">mt18bcr010he800</t>
  </si>
  <si>
    <t xml:space="preserve">m²</t>
  </si>
  <si>
    <t xml:space="preserve">Rajola ceràmica de gres rústic, 20x20 cm, 8,00€/m², capacitat d'absorció d'aigua 3%&lt;=E&lt;6%, grup AII, segons UNE-EN 14411, resistència al lliscament Rd&gt;45 segons UNE-EN 16165, lliscabilitat classe 3 segons CTE.</t>
  </si>
  <si>
    <t xml:space="preserve">mt18acc050b</t>
  </si>
  <si>
    <t xml:space="preserve">U</t>
  </si>
  <si>
    <t xml:space="preserve">Creuetes de PVC per a separació entre 3 i 15 mm.</t>
  </si>
  <si>
    <t xml:space="preserve">mt18rcr010a300</t>
  </si>
  <si>
    <t xml:space="preserve">m</t>
  </si>
  <si>
    <t xml:space="preserve">Entornpeu ceràmic de gres rústic, de 7 cm d'amplada, 3,00€/m.</t>
  </si>
  <si>
    <t xml:space="preserve">mt09mcp020bB</t>
  </si>
  <si>
    <t xml:space="preserve">kg</t>
  </si>
  <si>
    <t xml:space="preserve">Morter de junts cimentós millorat, amb absorció d'aigua reduïda i resistència elevada a l'abrasió, tipus CG2 W A, segons UNE-EN 13888, color blanc, per junts de 2 a 15 mm, a base de ciment d'alta resistència, àrids seleccionats, additius especials i pigments, amb efecte antifloridura, antiverdet i preventiu de les eflorescències, hidrorepel·lent, especial per a rejuntat de tot tipus de peces ceràmiques i pedres naturals en zones de proliferació de microorganismes.</t>
  </si>
  <si>
    <t xml:space="preserve">Subtotal materials:</t>
  </si>
  <si>
    <t xml:space="preserve">Mà d'obra</t>
  </si>
  <si>
    <t xml:space="preserve">mo020</t>
  </si>
  <si>
    <t xml:space="preserve">h</t>
  </si>
  <si>
    <t xml:space="preserve">Oficial 1ª construcció.</t>
  </si>
  <si>
    <t xml:space="preserve">mo113</t>
  </si>
  <si>
    <t xml:space="preserve">h</t>
  </si>
  <si>
    <t xml:space="preserve">Peó ordinari construcció.</t>
  </si>
  <si>
    <t xml:space="preserve">mo029</t>
  </si>
  <si>
    <t xml:space="preserve">h</t>
  </si>
  <si>
    <t xml:space="preserve">Oficial 1ª aplicador de làmines impermeabilitzants.</t>
  </si>
  <si>
    <t xml:space="preserve">mo067</t>
  </si>
  <si>
    <t xml:space="preserve">h</t>
  </si>
  <si>
    <t xml:space="preserve">Ajudant aplicador de làmines impermeabilitzants.</t>
  </si>
  <si>
    <t xml:space="preserve">mo054</t>
  </si>
  <si>
    <t xml:space="preserve">h</t>
  </si>
  <si>
    <t xml:space="preserve">Oficial 1ª muntador d'aïllaments.</t>
  </si>
  <si>
    <t xml:space="preserve">mo101</t>
  </si>
  <si>
    <t xml:space="preserve">h</t>
  </si>
  <si>
    <t xml:space="preserve">Ajudant muntador d'aïllaments.</t>
  </si>
  <si>
    <t xml:space="preserve">mo023</t>
  </si>
  <si>
    <t xml:space="preserve">h</t>
  </si>
  <si>
    <t xml:space="preserve">Oficial 1ª enrajolador.</t>
  </si>
  <si>
    <t xml:space="preserve">mo061</t>
  </si>
  <si>
    <t xml:space="preserve">h</t>
  </si>
  <si>
    <t xml:space="preserve">Ajudant enrajolador.</t>
  </si>
  <si>
    <t xml:space="preserve">Subtotal mà d'obra:</t>
  </si>
  <si>
    <t xml:space="preserve">Costos directes complementaris</t>
  </si>
  <si>
    <t xml:space="preserve">%</t>
  </si>
  <si>
    <t xml:space="preserve">Costos directes complementaris</t>
  </si>
  <si>
    <t xml:space="preserve">Cost de manteniment decennal: 33,13€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</si>
  <si>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</si>
  <si>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Referència i títol de la norma</t>
  </si>
  <si>
    <r>
      <rPr>
        <sz val="8.25"/>
        <color rgb="FF000000"/>
        <rFont val="Arial"/>
        <family val="2"/>
      </rPr>
      <t xml:space="preserve">Aplicabilitat</t>
    </r>
    <r>
      <rPr>
        <sz val="8.25"/>
        <color rgb="FF000000"/>
        <rFont val="Arial"/>
        <family val="2"/>
      </rPr>
      <t xml:space="preserve">(a)</t>
    </r>
  </si>
  <si>
    <r>
      <rPr>
        <sz val="8.25"/>
        <color rgb="FF000000"/>
        <rFont val="Arial"/>
        <family val="2"/>
      </rPr>
      <t xml:space="preserve">Obligatorietat</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</si>
  <si>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</si>
  <si>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771-1:2011+A1:2015</t>
  </si>
  <si>
    <t xml:space="preserve">2+/4</t>
  </si>
  <si>
    <t xml:space="preserve">Especificaciones de piezas para fábrica de albañilería. Parte 1: Piezas de arcilla cocida.</t>
  </si>
  <si>
    <t xml:space="preserve">EN  13055-1:2002</t>
  </si>
  <si>
    <t xml:space="preserve">2+/4</t>
  </si>
  <si>
    <t xml:space="preserve">Áridos ligeros. Parte 1: Áridos ligeros para hormigón, mortero e inyectado.</t>
  </si>
  <si>
    <t xml:space="preserve">EN  13055-1:2002/AC:2004</t>
  </si>
  <si>
    <t xml:space="preserve">EN  13163:2012+A1:2015</t>
  </si>
  <si>
    <t xml:space="preserve">1/3/4</t>
  </si>
  <si>
    <t xml:space="preserve">Productos aislantes térmicos para aplicaciones en la edificación. Productos manufacturados de poliestireno expandido (EPS). Especificación.</t>
  </si>
  <si>
    <t xml:space="preserve">EN  998-2:2016</t>
  </si>
  <si>
    <t xml:space="preserve">2+/4</t>
  </si>
  <si>
    <t xml:space="preserve">Especificaciones de los morteros para albañilería. Parte 2: Morteros para albañilería</t>
  </si>
  <si>
    <t xml:space="preserve">EN  13707:2004+A2:2009</t>
  </si>
  <si>
    <t xml:space="preserve">1/2+/3/4</t>
  </si>
  <si>
    <t xml:space="preserve">Láminas flexibles para la impermeabilización. Láminas bituminosas con armadura para impermeabilización de cubiertas. Definiciones y características.</t>
  </si>
  <si>
    <t xml:space="preserve">EN  13252:2016</t>
  </si>
  <si>
    <t xml:space="preserve">2+/4</t>
  </si>
  <si>
    <t xml:space="preserve">Geotextiles y productos relacionados. Características requeridas para su uso en sistemas de drenaje.</t>
  </si>
  <si>
    <t xml:space="preserve">EN  13164:2012+A1:2015</t>
  </si>
  <si>
    <t xml:space="preserve">1/3/4</t>
  </si>
  <si>
    <t xml:space="preserve">Productos aislantes térmicos para aplicaciones en la edificación. Productos manufacturados de poliestireno extruido (XPS). Especificación.</t>
  </si>
  <si>
    <t xml:space="preserve">EN  12004:2007+A1:2012</t>
  </si>
  <si>
    <t xml:space="preserve">Adhesivos para baldosas cerámicas. Requisitos, evaluación de la conformidad, clasificación y designación.</t>
  </si>
  <si>
    <t xml:space="preserve">EN  14411:2012</t>
  </si>
  <si>
    <t xml:space="preserve">1/3/4</t>
  </si>
  <si>
    <t xml:space="preserve">Baldosas cerámicas. Definiciones, clasificación, características, evaluación de la conformidad y marcado.</t>
  </si>
  <si>
    <r>
      <rPr>
        <sz val="8.25"/>
        <color rgb="FF000000"/>
        <rFont val="Arial"/>
        <family val="2"/>
      </rPr>
      <t xml:space="preserve">(a)</t>
    </r>
    <r>
      <rPr>
        <sz val="8.25"/>
        <color rgb="FF000000"/>
        <rFont val="Arial"/>
        <family val="2"/>
      </rPr>
      <t xml:space="preserve"> </t>
    </r>
    <r>
      <rPr>
        <sz val="8.25"/>
        <color rgb="FF000000"/>
        <rFont val="Arial"/>
        <family val="2"/>
      </rPr>
      <t xml:space="preserve">Data d'aplicabilitat de la norma harmonitzada</t>
    </r>
  </si>
  <si>
    <r>
      <rPr>
        <sz val="8.25"/>
        <color rgb="FF000000"/>
        <rFont val="Arial"/>
        <family val="2"/>
      </rPr>
      <t xml:space="preserve">(b)</t>
    </r>
    <r>
      <rPr>
        <sz val="8.25"/>
        <color rgb="FF000000"/>
        <rFont val="Arial"/>
        <family val="2"/>
      </rPr>
      <t xml:space="preserve"> </t>
    </r>
    <r>
      <rPr>
        <sz val="8.25"/>
        <color rgb="FF000000"/>
        <rFont val="Arial"/>
        <family val="2"/>
      </rPr>
      <t xml:space="preserve">Data en què finalitza el període de coexistència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</si>
  <si>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d'avaluació i verificació de la constància de les prestacions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</si>
</sst>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1">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xf numFmtId="0" fontId="0" fillId="0" borderId="10" xfId="0" applyFont="1" applyAlignment="1">
      <alignment horizontal="left" vertical="center" wrapText="1"/>
    </xf>
    <xf numFmtId="0" fontId="0" fillId="0" borderId="10"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6.29" customWidth="1"/>
    <col min="3" max="3" width="1.36" customWidth="1"/>
    <col min="4" max="4" width="6.63" customWidth="1"/>
    <col min="5" max="5" width="71.74" customWidth="1"/>
    <col min="6" max="6" width="11.73" customWidth="1"/>
    <col min="7" max="7" width="13.26" customWidth="1"/>
    <col min="8" max="8" width="9.01" customWidth="1"/>
    <col min="9" max="9" width="273.36" customWidth="1"/>
    <col min="10" max="10" width="12.75" customWidth="1"/>
    <col min="11" max="11" width="11.22" customWidth="1"/>
    <col min="12" max="12" width="9.01" customWidth="1"/>
  </cols>
  <sheetData>
    <row r="1" spans="1:1" ht="2.25" thickBot="1" customHeight="1">
      <c r="A1" s="1" t="s">
        <v>0</v>
      </c>
      <c r="B1" s="1"/>
      <c r="C1" s="1"/>
      <c r="D1" s="1"/>
      <c r="E1" s="1"/>
      <c r="F1" s="1"/>
      <c r="G1" s="1"/>
      <c r="H1" s="1"/>
      <c r="I1" s="1"/>
      <c r="J1" s="1"/>
      <c r="K1" s="1"/>
      <c r="L1" s="1"/>
    </row>
    <row r="3" spans="1:12" ht="24.00" thickBot="1" customHeight="1">
      <c r="A3" s="2" t="s">
        <v>1</v>
      </c>
      <c r="B3" s="3" t="s">
        <v>2</v>
      </c>
      <c r="C3" s="2" t="s">
        <v>3</v>
      </c>
      <c r="D3" s="2"/>
      <c r="E3" s="2"/>
      <c r="F3" s="2"/>
      <c r="G3" s="2"/>
      <c r="H3" s="2"/>
    </row>
    <row r="5" spans="1:12" ht="160.50" thickBot="1" customHeight="1">
      <c r="A5" s="5" t="s">
        <v>4</v>
      </c>
      <c r="B5" s="5"/>
      <c r="C5" s="5"/>
      <c r="D5" s="5"/>
      <c r="E5" s="5"/>
      <c r="F5" s="5"/>
      <c r="G5" s="5"/>
      <c r="H5" s="5"/>
    </row>
    <row r="8" spans="1:12" ht="24.00" thickBot="1" customHeight="1">
      <c r="A8" s="6" t="s">
        <v>5</v>
      </c>
      <c r="B8" s="6"/>
      <c r="C8" s="6"/>
      <c r="D8" s="6" t="s">
        <v>6</v>
      </c>
      <c r="E8" s="6" t="s">
        <v>7</v>
      </c>
      <c r="F8" s="6"/>
      <c r="G8" s="6"/>
      <c r="H8" s="6"/>
      <c r="I8" s="6"/>
      <c r="J8" s="7" t="s">
        <v>8</v>
      </c>
      <c r="K8" s="7" t="s">
        <v>9</v>
      </c>
      <c r="L8" s="7" t="s">
        <v>10</v>
      </c>
    </row>
    <row r="9" spans="1:12" ht="13.50" thickBot="1" customHeight="1">
      <c r="A9" s="8">
        <v>1</v>
      </c>
      <c r="B9" s="8"/>
      <c r="C9" s="8"/>
      <c r="D9" s="8"/>
      <c r="E9" s="9" t="s">
        <v>11</v>
      </c>
      <c r="F9" s="9"/>
      <c r="G9" s="9"/>
      <c r="H9" s="9"/>
      <c r="I9" s="9"/>
      <c r="J9" s="9"/>
      <c r="K9" s="8"/>
      <c r="L9" s="8"/>
    </row>
    <row r="10" spans="1:12" ht="13.50" thickBot="1" customHeight="1">
      <c r="A10" s="1" t="s">
        <v>12</v>
      </c>
      <c r="B10" s="1"/>
      <c r="C10" s="1"/>
      <c r="D10" s="10" t="s">
        <v>13</v>
      </c>
      <c r="E10" s="1" t="s">
        <v>14</v>
      </c>
      <c r="F10" s="1"/>
      <c r="G10" s="1"/>
      <c r="H10" s="1"/>
      <c r="I10" s="1"/>
      <c r="J10" s="11">
        <v>3</v>
      </c>
      <c r="K10" s="12">
        <v>0.35</v>
      </c>
      <c r="L10" s="12">
        <f ca="1">ROUND(INDIRECT(ADDRESS(ROW()+(0), COLUMN()+(-2), 1))*INDIRECT(ADDRESS(ROW()+(0), COLUMN()+(-1), 1)), 2)</f>
        <v>1.05</v>
      </c>
    </row>
    <row r="11" spans="1:12" ht="13.50" thickBot="1" customHeight="1">
      <c r="A11" s="1" t="s">
        <v>15</v>
      </c>
      <c r="B11" s="1"/>
      <c r="C11" s="1"/>
      <c r="D11" s="10" t="s">
        <v>16</v>
      </c>
      <c r="E11" s="1" t="s">
        <v>17</v>
      </c>
      <c r="F11" s="1"/>
      <c r="G11" s="1"/>
      <c r="H11" s="1"/>
      <c r="I11" s="1"/>
      <c r="J11" s="11">
        <v>0.1</v>
      </c>
      <c r="K11" s="12">
        <v>144.49</v>
      </c>
      <c r="L11" s="12">
        <f ca="1">ROUND(INDIRECT(ADDRESS(ROW()+(0), COLUMN()+(-2), 1))*INDIRECT(ADDRESS(ROW()+(0), COLUMN()+(-1), 1)), 2)</f>
        <v>14.45</v>
      </c>
    </row>
    <row r="12" spans="1:12" ht="13.50" thickBot="1" customHeight="1">
      <c r="A12" s="1" t="s">
        <v>18</v>
      </c>
      <c r="B12" s="1"/>
      <c r="C12" s="1"/>
      <c r="D12" s="10" t="s">
        <v>19</v>
      </c>
      <c r="E12" s="1" t="s">
        <v>20</v>
      </c>
      <c r="F12" s="1"/>
      <c r="G12" s="1"/>
      <c r="H12" s="1"/>
      <c r="I12" s="1"/>
      <c r="J12" s="11">
        <v>0.01</v>
      </c>
      <c r="K12" s="12">
        <v>112.6</v>
      </c>
      <c r="L12" s="12">
        <f ca="1">ROUND(INDIRECT(ADDRESS(ROW()+(0), COLUMN()+(-2), 1))*INDIRECT(ADDRESS(ROW()+(0), COLUMN()+(-1), 1)), 2)</f>
        <v>1.13</v>
      </c>
    </row>
    <row r="13" spans="1:12" ht="13.50" thickBot="1" customHeight="1">
      <c r="A13" s="1" t="s">
        <v>21</v>
      </c>
      <c r="B13" s="1"/>
      <c r="C13" s="1"/>
      <c r="D13" s="10" t="s">
        <v>22</v>
      </c>
      <c r="E13" s="1" t="s">
        <v>23</v>
      </c>
      <c r="F13" s="1"/>
      <c r="G13" s="1"/>
      <c r="H13" s="1"/>
      <c r="I13" s="1"/>
      <c r="J13" s="11">
        <v>0.01</v>
      </c>
      <c r="K13" s="12">
        <v>1.34</v>
      </c>
      <c r="L13" s="12">
        <f ca="1">ROUND(INDIRECT(ADDRESS(ROW()+(0), COLUMN()+(-2), 1))*INDIRECT(ADDRESS(ROW()+(0), COLUMN()+(-1), 1)), 2)</f>
        <v>0.01</v>
      </c>
    </row>
    <row r="14" spans="1:12" ht="13.50" thickBot="1" customHeight="1">
      <c r="A14" s="1" t="s">
        <v>24</v>
      </c>
      <c r="B14" s="1"/>
      <c r="C14" s="1"/>
      <c r="D14" s="10" t="s">
        <v>25</v>
      </c>
      <c r="E14" s="1" t="s">
        <v>26</v>
      </c>
      <c r="F14" s="1"/>
      <c r="G14" s="1"/>
      <c r="H14" s="1"/>
      <c r="I14" s="1"/>
      <c r="J14" s="11">
        <v>0.027</v>
      </c>
      <c r="K14" s="12">
        <v>1.5</v>
      </c>
      <c r="L14" s="12">
        <f ca="1">ROUND(INDIRECT(ADDRESS(ROW()+(0), COLUMN()+(-2), 1))*INDIRECT(ADDRESS(ROW()+(0), COLUMN()+(-1), 1)), 2)</f>
        <v>0.04</v>
      </c>
    </row>
    <row r="15" spans="1:12" ht="13.50" thickBot="1" customHeight="1">
      <c r="A15" s="1" t="s">
        <v>27</v>
      </c>
      <c r="B15" s="1"/>
      <c r="C15" s="1"/>
      <c r="D15" s="10" t="s">
        <v>28</v>
      </c>
      <c r="E15" s="1" t="s">
        <v>29</v>
      </c>
      <c r="F15" s="1"/>
      <c r="G15" s="1"/>
      <c r="H15" s="1"/>
      <c r="I15" s="1"/>
      <c r="J15" s="11">
        <v>0.15</v>
      </c>
      <c r="K15" s="12">
        <v>53.48</v>
      </c>
      <c r="L15" s="12">
        <f ca="1">ROUND(INDIRECT(ADDRESS(ROW()+(0), COLUMN()+(-2), 1))*INDIRECT(ADDRESS(ROW()+(0), COLUMN()+(-1), 1)), 2)</f>
        <v>8.02</v>
      </c>
    </row>
    <row r="16" spans="1:12" ht="13.50" thickBot="1" customHeight="1">
      <c r="A16" s="1" t="s">
        <v>30</v>
      </c>
      <c r="B16" s="1"/>
      <c r="C16" s="1"/>
      <c r="D16" s="10" t="s">
        <v>31</v>
      </c>
      <c r="E16" s="1" t="s">
        <v>32</v>
      </c>
      <c r="F16" s="1"/>
      <c r="G16" s="1"/>
      <c r="H16" s="1"/>
      <c r="I16" s="1"/>
      <c r="J16" s="11">
        <v>1.1</v>
      </c>
      <c r="K16" s="12">
        <v>6.93</v>
      </c>
      <c r="L16" s="12">
        <f ca="1">ROUND(INDIRECT(ADDRESS(ROW()+(0), COLUMN()+(-2), 1))*INDIRECT(ADDRESS(ROW()+(0), COLUMN()+(-1), 1)), 2)</f>
        <v>7.62</v>
      </c>
    </row>
    <row r="17" spans="1:12" ht="13.50" thickBot="1" customHeight="1">
      <c r="A17" s="1" t="s">
        <v>33</v>
      </c>
      <c r="B17" s="1"/>
      <c r="C17" s="1"/>
      <c r="D17" s="10" t="s">
        <v>34</v>
      </c>
      <c r="E17" s="1" t="s">
        <v>35</v>
      </c>
      <c r="F17" s="1"/>
      <c r="G17" s="1"/>
      <c r="H17" s="1"/>
      <c r="I17" s="1"/>
      <c r="J17" s="11">
        <v>1.1</v>
      </c>
      <c r="K17" s="12">
        <v>3.41</v>
      </c>
      <c r="L17" s="12">
        <f ca="1">ROUND(INDIRECT(ADDRESS(ROW()+(0), COLUMN()+(-2), 1))*INDIRECT(ADDRESS(ROW()+(0), COLUMN()+(-1), 1)), 2)</f>
        <v>3.75</v>
      </c>
    </row>
    <row r="18" spans="1:12" ht="13.50" thickBot="1" customHeight="1">
      <c r="A18" s="1" t="s">
        <v>36</v>
      </c>
      <c r="B18" s="1"/>
      <c r="C18" s="1"/>
      <c r="D18" s="10" t="s">
        <v>37</v>
      </c>
      <c r="E18" s="1" t="s">
        <v>38</v>
      </c>
      <c r="F18" s="1"/>
      <c r="G18" s="1"/>
      <c r="H18" s="1"/>
      <c r="I18" s="1"/>
      <c r="J18" s="11">
        <v>0.3</v>
      </c>
      <c r="K18" s="12">
        <v>3.3</v>
      </c>
      <c r="L18" s="12">
        <f ca="1">ROUND(INDIRECT(ADDRESS(ROW()+(0), COLUMN()+(-2), 1))*INDIRECT(ADDRESS(ROW()+(0), COLUMN()+(-1), 1)), 2)</f>
        <v>0.99</v>
      </c>
    </row>
    <row r="19" spans="1:12" ht="13.50" thickBot="1" customHeight="1">
      <c r="A19" s="1" t="s">
        <v>39</v>
      </c>
      <c r="B19" s="1"/>
      <c r="C19" s="1"/>
      <c r="D19" s="10" t="s">
        <v>40</v>
      </c>
      <c r="E19" s="1" t="s">
        <v>41</v>
      </c>
      <c r="F19" s="1"/>
      <c r="G19" s="1"/>
      <c r="H19" s="1"/>
      <c r="I19" s="1"/>
      <c r="J19" s="11">
        <v>2.1</v>
      </c>
      <c r="K19" s="12">
        <v>0.68</v>
      </c>
      <c r="L19" s="12">
        <f ca="1">ROUND(INDIRECT(ADDRESS(ROW()+(0), COLUMN()+(-2), 1))*INDIRECT(ADDRESS(ROW()+(0), COLUMN()+(-1), 1)), 2)</f>
        <v>1.43</v>
      </c>
    </row>
    <row r="20" spans="1:12" ht="13.50" thickBot="1" customHeight="1">
      <c r="A20" s="1" t="s">
        <v>42</v>
      </c>
      <c r="B20" s="1"/>
      <c r="C20" s="1"/>
      <c r="D20" s="10" t="s">
        <v>43</v>
      </c>
      <c r="E20" s="1" t="s">
        <v>44</v>
      </c>
      <c r="F20" s="1"/>
      <c r="G20" s="1"/>
      <c r="H20" s="1"/>
      <c r="I20" s="1"/>
      <c r="J20" s="11">
        <v>1.05</v>
      </c>
      <c r="K20" s="12">
        <v>7.85</v>
      </c>
      <c r="L20" s="12">
        <f ca="1">ROUND(INDIRECT(ADDRESS(ROW()+(0), COLUMN()+(-2), 1))*INDIRECT(ADDRESS(ROW()+(0), COLUMN()+(-1), 1)), 2)</f>
        <v>8.24</v>
      </c>
    </row>
    <row r="21" spans="1:12" ht="13.50" thickBot="1" customHeight="1">
      <c r="A21" s="1" t="s">
        <v>45</v>
      </c>
      <c r="B21" s="1"/>
      <c r="C21" s="1"/>
      <c r="D21" s="10" t="s">
        <v>46</v>
      </c>
      <c r="E21" s="1" t="s">
        <v>47</v>
      </c>
      <c r="F21" s="1"/>
      <c r="G21" s="1"/>
      <c r="H21" s="1"/>
      <c r="I21" s="1"/>
      <c r="J21" s="11">
        <v>0.04</v>
      </c>
      <c r="K21" s="12">
        <v>133.3</v>
      </c>
      <c r="L21" s="12">
        <f ca="1">ROUND(INDIRECT(ADDRESS(ROW()+(0), COLUMN()+(-2), 1))*INDIRECT(ADDRESS(ROW()+(0), COLUMN()+(-1), 1)), 2)</f>
        <v>5.33</v>
      </c>
    </row>
    <row r="22" spans="1:12" ht="13.50" thickBot="1" customHeight="1">
      <c r="A22" s="1" t="s">
        <v>48</v>
      </c>
      <c r="B22" s="1"/>
      <c r="C22" s="1"/>
      <c r="D22" s="10" t="s">
        <v>49</v>
      </c>
      <c r="E22" s="1" t="s">
        <v>50</v>
      </c>
      <c r="F22" s="1"/>
      <c r="G22" s="1"/>
      <c r="H22" s="1"/>
      <c r="I22" s="1"/>
      <c r="J22" s="11">
        <v>1.05</v>
      </c>
      <c r="K22" s="12">
        <v>0.93</v>
      </c>
      <c r="L22" s="12">
        <f ca="1">ROUND(INDIRECT(ADDRESS(ROW()+(0), COLUMN()+(-2), 1))*INDIRECT(ADDRESS(ROW()+(0), COLUMN()+(-1), 1)), 2)</f>
        <v>0.98</v>
      </c>
    </row>
    <row r="23" spans="1:12" ht="13.50" thickBot="1" customHeight="1">
      <c r="A23" s="1" t="s">
        <v>51</v>
      </c>
      <c r="B23" s="1"/>
      <c r="C23" s="1"/>
      <c r="D23" s="10" t="s">
        <v>52</v>
      </c>
      <c r="E23" s="1" t="s">
        <v>53</v>
      </c>
      <c r="F23" s="1"/>
      <c r="G23" s="1"/>
      <c r="H23" s="1"/>
      <c r="I23" s="1"/>
      <c r="J23" s="11">
        <v>4</v>
      </c>
      <c r="K23" s="12">
        <v>0.35</v>
      </c>
      <c r="L23" s="12">
        <f ca="1">ROUND(INDIRECT(ADDRESS(ROW()+(0), COLUMN()+(-2), 1))*INDIRECT(ADDRESS(ROW()+(0), COLUMN()+(-1), 1)), 2)</f>
        <v>1.4</v>
      </c>
    </row>
    <row r="24" spans="1:12" ht="13.50" thickBot="1" customHeight="1">
      <c r="A24" s="1" t="s">
        <v>54</v>
      </c>
      <c r="B24" s="1"/>
      <c r="C24" s="1"/>
      <c r="D24" s="10" t="s">
        <v>55</v>
      </c>
      <c r="E24" s="1" t="s">
        <v>56</v>
      </c>
      <c r="F24" s="1"/>
      <c r="G24" s="1"/>
      <c r="H24" s="1"/>
      <c r="I24" s="1"/>
      <c r="J24" s="11">
        <v>1.05</v>
      </c>
      <c r="K24" s="12">
        <v>8</v>
      </c>
      <c r="L24" s="12">
        <f ca="1">ROUND(INDIRECT(ADDRESS(ROW()+(0), COLUMN()+(-2), 1))*INDIRECT(ADDRESS(ROW()+(0), COLUMN()+(-1), 1)), 2)</f>
        <v>8.4</v>
      </c>
    </row>
    <row r="25" spans="1:12" ht="13.50" thickBot="1" customHeight="1">
      <c r="A25" s="1" t="s">
        <v>57</v>
      </c>
      <c r="B25" s="1"/>
      <c r="C25" s="1"/>
      <c r="D25" s="10" t="s">
        <v>58</v>
      </c>
      <c r="E25" s="1" t="s">
        <v>59</v>
      </c>
      <c r="F25" s="1"/>
      <c r="G25" s="1"/>
      <c r="H25" s="1"/>
      <c r="I25" s="1"/>
      <c r="J25" s="11">
        <v>14</v>
      </c>
      <c r="K25" s="12">
        <v>0.03</v>
      </c>
      <c r="L25" s="12">
        <f ca="1">ROUND(INDIRECT(ADDRESS(ROW()+(0), COLUMN()+(-2), 1))*INDIRECT(ADDRESS(ROW()+(0), COLUMN()+(-1), 1)), 2)</f>
        <v>0.42</v>
      </c>
    </row>
    <row r="26" spans="1:12" ht="13.50" thickBot="1" customHeight="1">
      <c r="A26" s="1" t="s">
        <v>60</v>
      </c>
      <c r="B26" s="1"/>
      <c r="C26" s="1"/>
      <c r="D26" s="10" t="s">
        <v>61</v>
      </c>
      <c r="E26" s="1" t="s">
        <v>62</v>
      </c>
      <c r="F26" s="1"/>
      <c r="G26" s="1"/>
      <c r="H26" s="1"/>
      <c r="I26" s="1"/>
      <c r="J26" s="11">
        <v>0.4</v>
      </c>
      <c r="K26" s="12">
        <v>3</v>
      </c>
      <c r="L26" s="12">
        <f ca="1">ROUND(INDIRECT(ADDRESS(ROW()+(0), COLUMN()+(-2), 1))*INDIRECT(ADDRESS(ROW()+(0), COLUMN()+(-1), 1)), 2)</f>
        <v>1.2</v>
      </c>
    </row>
    <row r="27" spans="1:12" ht="13.50" thickBot="1" customHeight="1">
      <c r="A27" s="1" t="s">
        <v>63</v>
      </c>
      <c r="B27" s="1"/>
      <c r="C27" s="1"/>
      <c r="D27" s="10" t="s">
        <v>64</v>
      </c>
      <c r="E27" s="1" t="s">
        <v>65</v>
      </c>
      <c r="F27" s="1"/>
      <c r="G27" s="1"/>
      <c r="H27" s="1"/>
      <c r="I27" s="1"/>
      <c r="J27" s="13">
        <v>0.03</v>
      </c>
      <c r="K27" s="14">
        <v>1.7</v>
      </c>
      <c r="L27" s="14">
        <f ca="1">ROUND(INDIRECT(ADDRESS(ROW()+(0), COLUMN()+(-2), 1))*INDIRECT(ADDRESS(ROW()+(0), COLUMN()+(-1), 1)), 2)</f>
        <v>0.05</v>
      </c>
    </row>
    <row r="28" spans="1:12" ht="13.50" thickBot="1" customHeight="1">
      <c r="A28" s="15"/>
      <c r="B28" s="15"/>
      <c r="C28" s="15"/>
      <c r="D28" s="15"/>
      <c r="E28" s="15"/>
      <c r="F28" s="15"/>
      <c r="G28" s="15"/>
      <c r="H28" s="15"/>
      <c r="I28" s="15"/>
      <c r="J28" s="9" t="s">
        <v>66</v>
      </c>
      <c r="K28" s="9"/>
      <c r="L28"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 2)</f>
        <v>64.51</v>
      </c>
    </row>
    <row r="29" spans="1:12" ht="13.50" thickBot="1" customHeight="1">
      <c r="A29" s="15">
        <v>2</v>
      </c>
      <c r="B29" s="15"/>
      <c r="C29" s="15"/>
      <c r="D29" s="15"/>
      <c r="E29" s="18" t="s">
        <v>67</v>
      </c>
      <c r="F29" s="18"/>
      <c r="G29" s="18"/>
      <c r="H29" s="18"/>
      <c r="I29" s="18"/>
      <c r="J29" s="18"/>
      <c r="K29" s="15"/>
      <c r="L29" s="15"/>
    </row>
    <row r="30" spans="1:12" ht="13.50" thickBot="1" customHeight="1">
      <c r="A30" s="1" t="s">
        <v>68</v>
      </c>
      <c r="B30" s="1"/>
      <c r="C30" s="1"/>
      <c r="D30" s="10" t="s">
        <v>69</v>
      </c>
      <c r="E30" s="1" t="s">
        <v>70</v>
      </c>
      <c r="F30" s="1"/>
      <c r="G30" s="1"/>
      <c r="H30" s="1"/>
      <c r="I30" s="1"/>
      <c r="J30" s="11">
        <v>0.108</v>
      </c>
      <c r="K30" s="12">
        <v>29.67</v>
      </c>
      <c r="L30" s="12">
        <f ca="1">ROUND(INDIRECT(ADDRESS(ROW()+(0), COLUMN()+(-2), 1))*INDIRECT(ADDRESS(ROW()+(0), COLUMN()+(-1), 1)), 2)</f>
        <v>3.2</v>
      </c>
    </row>
    <row r="31" spans="1:12" ht="13.50" thickBot="1" customHeight="1">
      <c r="A31" s="1" t="s">
        <v>71</v>
      </c>
      <c r="B31" s="1"/>
      <c r="C31" s="1"/>
      <c r="D31" s="10" t="s">
        <v>72</v>
      </c>
      <c r="E31" s="1" t="s">
        <v>73</v>
      </c>
      <c r="F31" s="1"/>
      <c r="G31" s="1"/>
      <c r="H31" s="1"/>
      <c r="I31" s="1"/>
      <c r="J31" s="11">
        <v>0.827</v>
      </c>
      <c r="K31" s="12">
        <v>24.86</v>
      </c>
      <c r="L31" s="12">
        <f ca="1">ROUND(INDIRECT(ADDRESS(ROW()+(0), COLUMN()+(-2), 1))*INDIRECT(ADDRESS(ROW()+(0), COLUMN()+(-1), 1)), 2)</f>
        <v>20.56</v>
      </c>
    </row>
    <row r="32" spans="1:12" ht="13.50" thickBot="1" customHeight="1">
      <c r="A32" s="1" t="s">
        <v>74</v>
      </c>
      <c r="B32" s="1"/>
      <c r="C32" s="1"/>
      <c r="D32" s="10" t="s">
        <v>75</v>
      </c>
      <c r="E32" s="1" t="s">
        <v>76</v>
      </c>
      <c r="F32" s="1"/>
      <c r="G32" s="1"/>
      <c r="H32" s="1"/>
      <c r="I32" s="1"/>
      <c r="J32" s="11">
        <v>0.192</v>
      </c>
      <c r="K32" s="12">
        <v>29.67</v>
      </c>
      <c r="L32" s="12">
        <f ca="1">ROUND(INDIRECT(ADDRESS(ROW()+(0), COLUMN()+(-2), 1))*INDIRECT(ADDRESS(ROW()+(0), COLUMN()+(-1), 1)), 2)</f>
        <v>5.7</v>
      </c>
    </row>
    <row r="33" spans="1:12" ht="13.50" thickBot="1" customHeight="1">
      <c r="A33" s="1" t="s">
        <v>77</v>
      </c>
      <c r="B33" s="1"/>
      <c r="C33" s="1"/>
      <c r="D33" s="10" t="s">
        <v>78</v>
      </c>
      <c r="E33" s="1" t="s">
        <v>79</v>
      </c>
      <c r="F33" s="1"/>
      <c r="G33" s="1"/>
      <c r="H33" s="1"/>
      <c r="I33" s="1"/>
      <c r="J33" s="11">
        <v>0.192</v>
      </c>
      <c r="K33" s="12">
        <v>26.39</v>
      </c>
      <c r="L33" s="12">
        <f ca="1">ROUND(INDIRECT(ADDRESS(ROW()+(0), COLUMN()+(-2), 1))*INDIRECT(ADDRESS(ROW()+(0), COLUMN()+(-1), 1)), 2)</f>
        <v>5.07</v>
      </c>
    </row>
    <row r="34" spans="1:12" ht="13.50" thickBot="1" customHeight="1">
      <c r="A34" s="1" t="s">
        <v>80</v>
      </c>
      <c r="B34" s="1"/>
      <c r="C34" s="1"/>
      <c r="D34" s="10" t="s">
        <v>81</v>
      </c>
      <c r="E34" s="1" t="s">
        <v>82</v>
      </c>
      <c r="F34" s="1"/>
      <c r="G34" s="1"/>
      <c r="H34" s="1"/>
      <c r="I34" s="1"/>
      <c r="J34" s="11">
        <v>0.06</v>
      </c>
      <c r="K34" s="12">
        <v>30.63</v>
      </c>
      <c r="L34" s="12">
        <f ca="1">ROUND(INDIRECT(ADDRESS(ROW()+(0), COLUMN()+(-2), 1))*INDIRECT(ADDRESS(ROW()+(0), COLUMN()+(-1), 1)), 2)</f>
        <v>1.84</v>
      </c>
    </row>
    <row r="35" spans="1:12" ht="13.50" thickBot="1" customHeight="1">
      <c r="A35" s="1" t="s">
        <v>83</v>
      </c>
      <c r="B35" s="1"/>
      <c r="C35" s="1"/>
      <c r="D35" s="10" t="s">
        <v>84</v>
      </c>
      <c r="E35" s="1" t="s">
        <v>85</v>
      </c>
      <c r="F35" s="1"/>
      <c r="G35" s="1"/>
      <c r="H35" s="1"/>
      <c r="I35" s="1"/>
      <c r="J35" s="11">
        <v>0.06</v>
      </c>
      <c r="K35" s="12">
        <v>26.39</v>
      </c>
      <c r="L35" s="12">
        <f ca="1">ROUND(INDIRECT(ADDRESS(ROW()+(0), COLUMN()+(-2), 1))*INDIRECT(ADDRESS(ROW()+(0), COLUMN()+(-1), 1)), 2)</f>
        <v>1.58</v>
      </c>
    </row>
    <row r="36" spans="1:12" ht="13.50" thickBot="1" customHeight="1">
      <c r="A36" s="1" t="s">
        <v>86</v>
      </c>
      <c r="B36" s="1"/>
      <c r="C36" s="1"/>
      <c r="D36" s="10" t="s">
        <v>87</v>
      </c>
      <c r="E36" s="1" t="s">
        <v>88</v>
      </c>
      <c r="F36" s="1"/>
      <c r="G36" s="1"/>
      <c r="H36" s="1"/>
      <c r="I36" s="1"/>
      <c r="J36" s="11">
        <v>0.48</v>
      </c>
      <c r="K36" s="12">
        <v>29.67</v>
      </c>
      <c r="L36" s="12">
        <f ca="1">ROUND(INDIRECT(ADDRESS(ROW()+(0), COLUMN()+(-2), 1))*INDIRECT(ADDRESS(ROW()+(0), COLUMN()+(-1), 1)), 2)</f>
        <v>14.24</v>
      </c>
    </row>
    <row r="37" spans="1:12" ht="13.50" thickBot="1" customHeight="1">
      <c r="A37" s="1" t="s">
        <v>89</v>
      </c>
      <c r="B37" s="1"/>
      <c r="C37" s="1"/>
      <c r="D37" s="10" t="s">
        <v>90</v>
      </c>
      <c r="E37" s="1" t="s">
        <v>91</v>
      </c>
      <c r="F37" s="1"/>
      <c r="G37" s="1"/>
      <c r="H37" s="1"/>
      <c r="I37" s="1"/>
      <c r="J37" s="13">
        <v>0.24</v>
      </c>
      <c r="K37" s="14">
        <v>26.39</v>
      </c>
      <c r="L37" s="14">
        <f ca="1">ROUND(INDIRECT(ADDRESS(ROW()+(0), COLUMN()+(-2), 1))*INDIRECT(ADDRESS(ROW()+(0), COLUMN()+(-1), 1)), 2)</f>
        <v>6.33</v>
      </c>
    </row>
    <row r="38" spans="1:12" ht="13.50" thickBot="1" customHeight="1">
      <c r="A38" s="15"/>
      <c r="B38" s="15"/>
      <c r="C38" s="15"/>
      <c r="D38" s="15"/>
      <c r="E38" s="15"/>
      <c r="F38" s="15"/>
      <c r="G38" s="15"/>
      <c r="H38" s="15"/>
      <c r="I38" s="15"/>
      <c r="J38" s="9" t="s">
        <v>92</v>
      </c>
      <c r="K38" s="9"/>
      <c r="L38" s="17">
        <f ca="1">ROUND(SUM(INDIRECT(ADDRESS(ROW()+(-1), COLUMN()+(0), 1)),INDIRECT(ADDRESS(ROW()+(-2), COLUMN()+(0), 1)),INDIRECT(ADDRESS(ROW()+(-3), COLUMN()+(0), 1)),INDIRECT(ADDRESS(ROW()+(-4), COLUMN()+(0), 1)),INDIRECT(ADDRESS(ROW()+(-5), COLUMN()+(0), 1)),INDIRECT(ADDRESS(ROW()+(-6), COLUMN()+(0), 1)),INDIRECT(ADDRESS(ROW()+(-7), COLUMN()+(0), 1)),INDIRECT(ADDRESS(ROW()+(-8), COLUMN()+(0), 1))), 2)</f>
        <v>58.52</v>
      </c>
    </row>
    <row r="39" spans="1:12" ht="13.50" thickBot="1" customHeight="1">
      <c r="A39" s="15">
        <v>3</v>
      </c>
      <c r="B39" s="15"/>
      <c r="C39" s="15"/>
      <c r="D39" s="15"/>
      <c r="E39" s="18" t="s">
        <v>93</v>
      </c>
      <c r="F39" s="18"/>
      <c r="G39" s="18"/>
      <c r="H39" s="18"/>
      <c r="I39" s="18"/>
      <c r="J39" s="18"/>
      <c r="K39" s="15"/>
      <c r="L39" s="15"/>
    </row>
    <row r="40" spans="1:12" ht="13.50" thickBot="1" customHeight="1">
      <c r="A40" s="19"/>
      <c r="B40" s="19"/>
      <c r="C40" s="19"/>
      <c r="D40" s="20" t="s">
        <v>94</v>
      </c>
      <c r="E40" s="19" t="s">
        <v>95</v>
      </c>
      <c r="F40" s="19"/>
      <c r="G40" s="19"/>
      <c r="H40" s="19"/>
      <c r="I40" s="19"/>
      <c r="J40" s="13">
        <v>2</v>
      </c>
      <c r="K40" s="14">
        <f ca="1">ROUND(SUM(INDIRECT(ADDRESS(ROW()+(-2), COLUMN()+(1), 1)),INDIRECT(ADDRESS(ROW()+(-12), COLUMN()+(1), 1))), 2)</f>
        <v>123.03</v>
      </c>
      <c r="L40" s="14">
        <f ca="1">ROUND(INDIRECT(ADDRESS(ROW()+(0), COLUMN()+(-2), 1))*INDIRECT(ADDRESS(ROW()+(0), COLUMN()+(-1), 1))/100, 2)</f>
        <v>2.46</v>
      </c>
    </row>
    <row r="41" spans="1:12" ht="13.50" thickBot="1" customHeight="1">
      <c r="A41" s="21" t="s">
        <v>96</v>
      </c>
      <c r="B41" s="21"/>
      <c r="C41" s="21"/>
      <c r="D41" s="22"/>
      <c r="E41" s="23"/>
      <c r="F41" s="23"/>
      <c r="G41" s="23"/>
      <c r="H41" s="23"/>
      <c r="I41" s="23"/>
      <c r="J41" s="24" t="s">
        <v>97</v>
      </c>
      <c r="K41" s="25"/>
      <c r="L41" s="26">
        <f ca="1">ROUND(SUM(INDIRECT(ADDRESS(ROW()+(-1), COLUMN()+(0), 1)),INDIRECT(ADDRESS(ROW()+(-3), COLUMN()+(0), 1)),INDIRECT(ADDRESS(ROW()+(-13), COLUMN()+(0), 1))), 2)</f>
        <v>125.49</v>
      </c>
    </row>
    <row r="44" spans="1:12" ht="13.50" thickBot="1" customHeight="1">
      <c r="A44" s="27" t="s">
        <v>98</v>
      </c>
      <c r="B44" s="27"/>
      <c r="C44" s="27"/>
      <c r="D44" s="27"/>
      <c r="E44" s="27"/>
      <c r="F44" s="27" t="s">
        <v>99</v>
      </c>
      <c r="G44" s="27" t="s">
        <v>100</v>
      </c>
      <c r="H44" s="27" t="s">
        <v>101</v>
      </c>
    </row>
    <row r="45" spans="1:12" ht="13.50" thickBot="1" customHeight="1">
      <c r="A45" s="28" t="s">
        <v>102</v>
      </c>
      <c r="B45" s="28"/>
      <c r="C45" s="28"/>
      <c r="D45" s="28"/>
      <c r="E45" s="28"/>
      <c r="F45" s="29">
        <v>1.06202e+06</v>
      </c>
      <c r="G45" s="29">
        <v>1.06202e+06</v>
      </c>
      <c r="H45" s="29" t="s">
        <v>103</v>
      </c>
    </row>
    <row r="46" spans="1:12" ht="13.50" thickBot="1" customHeight="1">
      <c r="A46" s="30" t="s">
        <v>104</v>
      </c>
      <c r="B46" s="30"/>
      <c r="C46" s="30"/>
      <c r="D46" s="30"/>
      <c r="E46" s="30"/>
      <c r="F46" s="31"/>
      <c r="G46" s="31"/>
      <c r="H46" s="31"/>
    </row>
    <row r="47" spans="1:12" ht="13.50" thickBot="1" customHeight="1">
      <c r="A47" s="28" t="s">
        <v>105</v>
      </c>
      <c r="B47" s="28"/>
      <c r="C47" s="28"/>
      <c r="D47" s="28"/>
      <c r="E47" s="28"/>
      <c r="F47" s="29">
        <v>132003</v>
      </c>
      <c r="G47" s="29">
        <v>162004</v>
      </c>
      <c r="H47" s="29" t="s">
        <v>106</v>
      </c>
    </row>
    <row r="48" spans="1:12" ht="13.50" thickBot="1" customHeight="1">
      <c r="A48" s="32" t="s">
        <v>107</v>
      </c>
      <c r="B48" s="32"/>
      <c r="C48" s="32"/>
      <c r="D48" s="32"/>
      <c r="E48" s="32"/>
      <c r="F48" s="33"/>
      <c r="G48" s="33"/>
      <c r="H48" s="33"/>
    </row>
    <row r="49" spans="1:12" ht="13.50" thickBot="1" customHeight="1">
      <c r="A49" s="30" t="s">
        <v>108</v>
      </c>
      <c r="B49" s="30"/>
      <c r="C49" s="30"/>
      <c r="D49" s="30"/>
      <c r="E49" s="30"/>
      <c r="F49" s="31">
        <v>112010</v>
      </c>
      <c r="G49" s="31">
        <v>112010</v>
      </c>
      <c r="H49" s="31"/>
    </row>
    <row r="50" spans="1:12" ht="13.50" thickBot="1" customHeight="1">
      <c r="A50" s="28" t="s">
        <v>109</v>
      </c>
      <c r="B50" s="28"/>
      <c r="C50" s="28"/>
      <c r="D50" s="28"/>
      <c r="E50" s="28"/>
      <c r="F50" s="29">
        <v>1.07202e+06</v>
      </c>
      <c r="G50" s="29">
        <v>1.07202e+06</v>
      </c>
      <c r="H50" s="29" t="s">
        <v>110</v>
      </c>
    </row>
    <row r="51" spans="1:12" ht="24.00" thickBot="1" customHeight="1">
      <c r="A51" s="30" t="s">
        <v>111</v>
      </c>
      <c r="B51" s="30"/>
      <c r="C51" s="30"/>
      <c r="D51" s="30"/>
      <c r="E51" s="30"/>
      <c r="F51" s="31"/>
      <c r="G51" s="31"/>
      <c r="H51" s="31"/>
    </row>
    <row r="52" spans="1:12" ht="13.50" thickBot="1" customHeight="1">
      <c r="A52" s="28" t="s">
        <v>112</v>
      </c>
      <c r="B52" s="28"/>
      <c r="C52" s="28"/>
      <c r="D52" s="28"/>
      <c r="E52" s="28"/>
      <c r="F52" s="29">
        <v>1.18202e+06</v>
      </c>
      <c r="G52" s="29">
        <v>1.18202e+06</v>
      </c>
      <c r="H52" s="29" t="s">
        <v>113</v>
      </c>
    </row>
    <row r="53" spans="1:12" ht="13.50" thickBot="1" customHeight="1">
      <c r="A53" s="30" t="s">
        <v>114</v>
      </c>
      <c r="B53" s="30"/>
      <c r="C53" s="30"/>
      <c r="D53" s="30"/>
      <c r="E53" s="30"/>
      <c r="F53" s="31"/>
      <c r="G53" s="31"/>
      <c r="H53" s="31"/>
    </row>
    <row r="54" spans="1:12" ht="13.50" thickBot="1" customHeight="1">
      <c r="A54" s="28" t="s">
        <v>115</v>
      </c>
      <c r="B54" s="28"/>
      <c r="C54" s="28"/>
      <c r="D54" s="28"/>
      <c r="E54" s="28"/>
      <c r="F54" s="29">
        <v>142010</v>
      </c>
      <c r="G54" s="29">
        <v>1.10201e+06</v>
      </c>
      <c r="H54" s="29" t="s">
        <v>116</v>
      </c>
    </row>
    <row r="55" spans="1:12" ht="24.00" thickBot="1" customHeight="1">
      <c r="A55" s="30" t="s">
        <v>117</v>
      </c>
      <c r="B55" s="30"/>
      <c r="C55" s="30"/>
      <c r="D55" s="30"/>
      <c r="E55" s="30"/>
      <c r="F55" s="31"/>
      <c r="G55" s="31"/>
      <c r="H55" s="31"/>
    </row>
    <row r="56" spans="1:12" ht="13.50" thickBot="1" customHeight="1">
      <c r="A56" s="28" t="s">
        <v>118</v>
      </c>
      <c r="B56" s="28"/>
      <c r="C56" s="28"/>
      <c r="D56" s="28"/>
      <c r="E56" s="28"/>
      <c r="F56" s="29">
        <v>1.03202e+06</v>
      </c>
      <c r="G56" s="29">
        <v>1.03202e+06</v>
      </c>
      <c r="H56" s="29" t="s">
        <v>119</v>
      </c>
    </row>
    <row r="57" spans="1:12" ht="13.50" thickBot="1" customHeight="1">
      <c r="A57" s="30" t="s">
        <v>120</v>
      </c>
      <c r="B57" s="30"/>
      <c r="C57" s="30"/>
      <c r="D57" s="30"/>
      <c r="E57" s="30"/>
      <c r="F57" s="31"/>
      <c r="G57" s="31"/>
      <c r="H57" s="31"/>
    </row>
    <row r="58" spans="1:12" ht="13.50" thickBot="1" customHeight="1">
      <c r="A58" s="28" t="s">
        <v>121</v>
      </c>
      <c r="B58" s="28"/>
      <c r="C58" s="28"/>
      <c r="D58" s="28"/>
      <c r="E58" s="28"/>
      <c r="F58" s="29">
        <v>1.07202e+06</v>
      </c>
      <c r="G58" s="29">
        <v>1.07202e+06</v>
      </c>
      <c r="H58" s="29" t="s">
        <v>122</v>
      </c>
    </row>
    <row r="59" spans="1:12" ht="24.00" thickBot="1" customHeight="1">
      <c r="A59" s="30" t="s">
        <v>123</v>
      </c>
      <c r="B59" s="30"/>
      <c r="C59" s="30"/>
      <c r="D59" s="30"/>
      <c r="E59" s="30"/>
      <c r="F59" s="31"/>
      <c r="G59" s="31"/>
      <c r="H59" s="31"/>
    </row>
    <row r="60" spans="1:12" ht="13.50" thickBot="1" customHeight="1">
      <c r="A60" s="28" t="s">
        <v>124</v>
      </c>
      <c r="B60" s="28"/>
      <c r="C60" s="28"/>
      <c r="D60" s="28"/>
      <c r="E60" s="28"/>
      <c r="F60" s="29">
        <v>142013</v>
      </c>
      <c r="G60" s="29">
        <v>172013</v>
      </c>
      <c r="H60" s="29">
        <v>3</v>
      </c>
    </row>
    <row r="61" spans="1:12" ht="13.50" thickBot="1" customHeight="1">
      <c r="A61" s="30" t="s">
        <v>125</v>
      </c>
      <c r="B61" s="30"/>
      <c r="C61" s="30"/>
      <c r="D61" s="30"/>
      <c r="E61" s="30"/>
      <c r="F61" s="31"/>
      <c r="G61" s="31"/>
      <c r="H61" s="31"/>
    </row>
    <row r="62" spans="1:12" ht="13.50" thickBot="1" customHeight="1">
      <c r="A62" s="28" t="s">
        <v>126</v>
      </c>
      <c r="B62" s="28"/>
      <c r="C62" s="28"/>
      <c r="D62" s="28"/>
      <c r="E62" s="28"/>
      <c r="F62" s="29">
        <v>172013</v>
      </c>
      <c r="G62" s="29">
        <v>172014</v>
      </c>
      <c r="H62" s="29" t="s">
        <v>127</v>
      </c>
    </row>
    <row r="63" spans="1:12" ht="13.50" thickBot="1" customHeight="1">
      <c r="A63" s="30" t="s">
        <v>128</v>
      </c>
      <c r="B63" s="30"/>
      <c r="C63" s="30"/>
      <c r="D63" s="30"/>
      <c r="E63" s="30"/>
      <c r="F63" s="31"/>
      <c r="G63" s="31"/>
      <c r="H63" s="31"/>
    </row>
    <row r="66" spans="1:1" ht="33.75" thickBot="1" customHeight="1">
      <c r="A66" s="1" t="s">
        <v>129</v>
      </c>
      <c r="B66" s="1"/>
      <c r="C66" s="1"/>
      <c r="D66" s="1"/>
      <c r="E66" s="1"/>
      <c r="F66" s="1"/>
      <c r="G66" s="1"/>
      <c r="H66" s="1"/>
      <c r="I66" s="1"/>
      <c r="J66" s="1"/>
      <c r="K66" s="1"/>
      <c r="L66" s="1"/>
    </row>
    <row r="67" spans="1:1" ht="33.75" thickBot="1" customHeight="1">
      <c r="A67" s="1" t="s">
        <v>130</v>
      </c>
      <c r="B67" s="1"/>
      <c r="C67" s="1"/>
      <c r="D67" s="1"/>
      <c r="E67" s="1"/>
      <c r="F67" s="1"/>
      <c r="G67" s="1"/>
      <c r="H67" s="1"/>
      <c r="I67" s="1"/>
      <c r="J67" s="1"/>
      <c r="K67" s="1"/>
      <c r="L67" s="1"/>
    </row>
    <row r="68" spans="1:1" ht="33.75" thickBot="1" customHeight="1">
      <c r="A68" s="1" t="s">
        <v>131</v>
      </c>
      <c r="B68" s="1"/>
      <c r="C68" s="1"/>
      <c r="D68" s="1"/>
      <c r="E68" s="1"/>
      <c r="F68" s="1"/>
      <c r="G68" s="1"/>
      <c r="H68" s="1"/>
      <c r="I68" s="1"/>
      <c r="J68" s="1"/>
      <c r="K68" s="1"/>
      <c r="L68" s="1"/>
    </row>
  </sheetData>
  <mergeCells count="121">
    <mergeCell ref="A1:L1"/>
    <mergeCell ref="C3:H3"/>
    <mergeCell ref="A5:H5"/>
    <mergeCell ref="A8:C8"/>
    <mergeCell ref="E8:I8"/>
    <mergeCell ref="A9:C9"/>
    <mergeCell ref="E9:J9"/>
    <mergeCell ref="A10:C10"/>
    <mergeCell ref="E10:I10"/>
    <mergeCell ref="A11:C11"/>
    <mergeCell ref="E11:I11"/>
    <mergeCell ref="A12:C12"/>
    <mergeCell ref="E12:I12"/>
    <mergeCell ref="A13:C13"/>
    <mergeCell ref="E13:I13"/>
    <mergeCell ref="A14:C14"/>
    <mergeCell ref="E14:I14"/>
    <mergeCell ref="A15:C15"/>
    <mergeCell ref="E15:I15"/>
    <mergeCell ref="A16:C16"/>
    <mergeCell ref="E16:I16"/>
    <mergeCell ref="A17:C17"/>
    <mergeCell ref="E17:I17"/>
    <mergeCell ref="A18:C18"/>
    <mergeCell ref="E18:I18"/>
    <mergeCell ref="A19:C19"/>
    <mergeCell ref="E19:I19"/>
    <mergeCell ref="A20:C20"/>
    <mergeCell ref="E20:I20"/>
    <mergeCell ref="A21:C21"/>
    <mergeCell ref="E21:I21"/>
    <mergeCell ref="A22:C22"/>
    <mergeCell ref="E22:I22"/>
    <mergeCell ref="A23:C23"/>
    <mergeCell ref="E23:I23"/>
    <mergeCell ref="A24:C24"/>
    <mergeCell ref="E24:I24"/>
    <mergeCell ref="A25:C25"/>
    <mergeCell ref="E25:I25"/>
    <mergeCell ref="A26:C26"/>
    <mergeCell ref="E26:I26"/>
    <mergeCell ref="A27:C27"/>
    <mergeCell ref="E27:I27"/>
    <mergeCell ref="A28:C28"/>
    <mergeCell ref="E28:I28"/>
    <mergeCell ref="J28:K28"/>
    <mergeCell ref="A29:C29"/>
    <mergeCell ref="E29:J29"/>
    <mergeCell ref="A30:C30"/>
    <mergeCell ref="E30:I30"/>
    <mergeCell ref="A31:C31"/>
    <mergeCell ref="E31:I31"/>
    <mergeCell ref="A32:C32"/>
    <mergeCell ref="E32:I32"/>
    <mergeCell ref="A33:C33"/>
    <mergeCell ref="E33:I33"/>
    <mergeCell ref="A34:C34"/>
    <mergeCell ref="E34:I34"/>
    <mergeCell ref="A35:C35"/>
    <mergeCell ref="E35:I35"/>
    <mergeCell ref="A36:C36"/>
    <mergeCell ref="E36:I36"/>
    <mergeCell ref="A37:C37"/>
    <mergeCell ref="E37:I37"/>
    <mergeCell ref="A38:C38"/>
    <mergeCell ref="E38:I38"/>
    <mergeCell ref="J38:K38"/>
    <mergeCell ref="A39:C39"/>
    <mergeCell ref="E39:J39"/>
    <mergeCell ref="A40:C40"/>
    <mergeCell ref="E40:I40"/>
    <mergeCell ref="A41:I41"/>
    <mergeCell ref="J41:K41"/>
    <mergeCell ref="A44:E44"/>
    <mergeCell ref="A45:E45"/>
    <mergeCell ref="F45:F46"/>
    <mergeCell ref="G45:G46"/>
    <mergeCell ref="H45:H46"/>
    <mergeCell ref="A46:E46"/>
    <mergeCell ref="A47:E47"/>
    <mergeCell ref="H47:H49"/>
    <mergeCell ref="A48:E48"/>
    <mergeCell ref="A49:E49"/>
    <mergeCell ref="A50:E50"/>
    <mergeCell ref="F50:F51"/>
    <mergeCell ref="G50:G51"/>
    <mergeCell ref="H50:H51"/>
    <mergeCell ref="A51:E51"/>
    <mergeCell ref="A52:E52"/>
    <mergeCell ref="F52:F53"/>
    <mergeCell ref="G52:G53"/>
    <mergeCell ref="H52:H53"/>
    <mergeCell ref="A53:E53"/>
    <mergeCell ref="A54:E54"/>
    <mergeCell ref="F54:F55"/>
    <mergeCell ref="G54:G55"/>
    <mergeCell ref="H54:H55"/>
    <mergeCell ref="A55:E55"/>
    <mergeCell ref="A56:E56"/>
    <mergeCell ref="F56:F57"/>
    <mergeCell ref="G56:G57"/>
    <mergeCell ref="H56:H57"/>
    <mergeCell ref="A57:E57"/>
    <mergeCell ref="A58:E58"/>
    <mergeCell ref="F58:F59"/>
    <mergeCell ref="G58:G59"/>
    <mergeCell ref="H58:H59"/>
    <mergeCell ref="A59:E59"/>
    <mergeCell ref="A60:E60"/>
    <mergeCell ref="F60:F61"/>
    <mergeCell ref="G60:G61"/>
    <mergeCell ref="H60:H61"/>
    <mergeCell ref="A61:E61"/>
    <mergeCell ref="A62:E62"/>
    <mergeCell ref="F62:F63"/>
    <mergeCell ref="G62:G63"/>
    <mergeCell ref="H62:H63"/>
    <mergeCell ref="A63:E63"/>
    <mergeCell ref="A66:L66"/>
    <mergeCell ref="A67:L67"/>
    <mergeCell ref="A68:L68"/>
  </mergeCells>
  <pageMargins left="0.147638" right="0.147638" top="0.206693" bottom="0.206693" header="0.0" footer="0.0"/>
  <pageSetup paperSize="9" orientation="portrait"/>
  <rowBreaks count="0" manualBreakCount="0">
    </rowBreaks>
</worksheet>
</file>