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<sst xmlns="http://schemas.openxmlformats.org/spreadsheetml/2006/main" count="56" uniqueCount="56">
  <si>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</si>
  <si>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IAA040</t>
  </si>
  <si>
    <t xml:space="preserve">U</t>
  </si>
  <si>
    <t xml:space="preserve">Equip de capçalera.</t>
  </si>
  <si>
    <r>
      <rPr>
        <sz val="8.25"/>
        <color rgb="FF000000"/>
        <rFont val="Arial"/>
        <family val="2"/>
      </rPr>
      <t xml:space="preserve">Equip de capçalera, format per: 9 amplificadors monocanal UHF, de 50 dB de guany; 1 amplificador multicanal UHF, de 50 dB de guany; 1 amplificador FM; 1 amplificador DAB, tots ells amb autoseparació en l'entrada i automescla en la sortida (ubicats en el RITS o RITU). Inclús font d'alimentació, suport, ponts d'interconnexió, càrregues resistives, repartidor, mescladors i quants accessoris siguin necessaris per a la seva correcta instal·lació.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</si>
  <si>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</si>
  <si>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</si>
  <si>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</si>
  <si>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</si>
  <si>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</si>
  <si>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</si>
  <si>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</si>
  <si>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mt40eaf010cb</t>
  </si>
  <si>
    <t xml:space="preserve">U</t>
  </si>
  <si>
    <t xml:space="preserve">Amplificador monocanal UHF, de 50 dB de guany, segons UNE-EN 50083-5.</t>
  </si>
  <si>
    <t xml:space="preserve">mt40eaf010fd</t>
  </si>
  <si>
    <t xml:space="preserve">U</t>
  </si>
  <si>
    <t xml:space="preserve">Amplificador multicanal UHF, per a amplificar fins a set canals adjacents, de 50 dB de guany, segons UNE-EN 50083-5.</t>
  </si>
  <si>
    <t xml:space="preserve">mt40eaf010ge</t>
  </si>
  <si>
    <t xml:space="preserve">U</t>
  </si>
  <si>
    <t xml:space="preserve">Amplificador FM, de 36 dB de guany, segons UNE-EN 50083-5.</t>
  </si>
  <si>
    <t xml:space="preserve">mt40eaf010lf</t>
  </si>
  <si>
    <t xml:space="preserve">U</t>
  </si>
  <si>
    <t xml:space="preserve">Amplificador DAB, de 50 dB de guany, segons UNE-EN 50083-5.</t>
  </si>
  <si>
    <t xml:space="preserve">mt40eaf045d</t>
  </si>
  <si>
    <t xml:space="preserve">U</t>
  </si>
  <si>
    <t xml:space="preserve">Font d'alimentació, de 2500 mA d'intensitat màxima a 12 Vcc de tensió.</t>
  </si>
  <si>
    <t xml:space="preserve">mt40eaf102d</t>
  </si>
  <si>
    <t xml:space="preserve">U</t>
  </si>
  <si>
    <t xml:space="preserve">Suport metàl·lic, amb capacitat per a 16 mòduls i font d'alimentació.</t>
  </si>
  <si>
    <t xml:space="preserve">mt40eaf110a</t>
  </si>
  <si>
    <t xml:space="preserve">U</t>
  </si>
  <si>
    <t xml:space="preserve">Pont d'interconnexió.</t>
  </si>
  <si>
    <t xml:space="preserve">mt40eaf100a</t>
  </si>
  <si>
    <t xml:space="preserve">U</t>
  </si>
  <si>
    <t xml:space="preserve">Càrrega resistiva de 75 Ohm, per a tanca.</t>
  </si>
  <si>
    <t xml:space="preserve">mt40irt024a</t>
  </si>
  <si>
    <t xml:space="preserve">U</t>
  </si>
  <si>
    <t xml:space="preserve">Repartidor de 5-2400 MHz de 2 sortides, de 57x49x26 mm, 3,9 dB de pèrdues d'inserció a 862 MHz i 5,1 dB de pèrdues d'inserció a 2150 MHz, amb connectors tipus "F".</t>
  </si>
  <si>
    <t xml:space="preserve">mt40irf024a</t>
  </si>
  <si>
    <t xml:space="preserve">U</t>
  </si>
  <si>
    <t xml:space="preserve">Mesclador de TV i FI, de 2 entrades, de 1,5 dB de pèrdues d'inserció de TV i 2,3 dB de pèrdues d'inserció de FI, amb connectors tipus "F".</t>
  </si>
  <si>
    <t xml:space="preserve">Subtotal materials: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</si>
  <si>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</si>
  <si>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</si>
  <si>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</si>
  <si>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</si>
  <si>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</si>
  <si>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</si>
  <si>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</si>
  <si>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</si>
  <si>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</si>
  <si>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</si>
  <si>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</si>
  <si>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285,64€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</si>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</sst>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.14" customWidth="1"/>
    <col min="4" max="4" width="74.80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9</v>
      </c>
      <c r="F10" s="12">
        <v>75.66</v>
      </c>
      <c r="G10" s="12">
        <f ca="1">ROUND(INDIRECT(ADDRESS(ROW()+(0), COLUMN()+(-2), 1))*INDIRECT(ADDRESS(ROW()+(0), COLUMN()+(-1), 1)), 2)</f>
        <v>680.94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74.59</v>
      </c>
      <c r="G11" s="12">
        <f ca="1">ROUND(INDIRECT(ADDRESS(ROW()+(0), COLUMN()+(-2), 1))*INDIRECT(ADDRESS(ROW()+(0), COLUMN()+(-1), 1)), 2)</f>
        <v>74.59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58.2</v>
      </c>
      <c r="G12" s="12">
        <f ca="1">ROUND(INDIRECT(ADDRESS(ROW()+(0), COLUMN()+(-2), 1))*INDIRECT(ADDRESS(ROW()+(0), COLUMN()+(-1), 1)), 2)</f>
        <v>58.2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59.17</v>
      </c>
      <c r="G13" s="12">
        <f ca="1">ROUND(INDIRECT(ADDRESS(ROW()+(0), COLUMN()+(-2), 1))*INDIRECT(ADDRESS(ROW()+(0), COLUMN()+(-1), 1)), 2)</f>
        <v>59.17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117.64</v>
      </c>
      <c r="G14" s="12">
        <f ca="1">ROUND(INDIRECT(ADDRESS(ROW()+(0), COLUMN()+(-2), 1))*INDIRECT(ADDRESS(ROW()+(0), COLUMN()+(-1), 1)), 2)</f>
        <v>117.64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42.56</v>
      </c>
      <c r="G15" s="12">
        <f ca="1">ROUND(INDIRECT(ADDRESS(ROW()+(0), COLUMN()+(-2), 1))*INDIRECT(ADDRESS(ROW()+(0), COLUMN()+(-1), 1)), 2)</f>
        <v>42.56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22</v>
      </c>
      <c r="F16" s="12">
        <v>3.15</v>
      </c>
      <c r="G16" s="12">
        <f ca="1">ROUND(INDIRECT(ADDRESS(ROW()+(0), COLUMN()+(-2), 1))*INDIRECT(ADDRESS(ROW()+(0), COLUMN()+(-1), 1)), 2)</f>
        <v>69.3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4</v>
      </c>
      <c r="F17" s="12">
        <v>2.55</v>
      </c>
      <c r="G17" s="12">
        <f ca="1">ROUND(INDIRECT(ADDRESS(ROW()+(0), COLUMN()+(-2), 1))*INDIRECT(ADDRESS(ROW()+(0), COLUMN()+(-1), 1)), 2)</f>
        <v>10.2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1</v>
      </c>
      <c r="F18" s="12">
        <v>3.01</v>
      </c>
      <c r="G18" s="12">
        <f ca="1">ROUND(INDIRECT(ADDRESS(ROW()+(0), COLUMN()+(-2), 1))*INDIRECT(ADDRESS(ROW()+(0), COLUMN()+(-1), 1)), 2)</f>
        <v>3.01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3">
        <v>2</v>
      </c>
      <c r="F19" s="14">
        <v>6.65</v>
      </c>
      <c r="G19" s="14">
        <f ca="1">ROUND(INDIRECT(ADDRESS(ROW()+(0), COLUMN()+(-2), 1))*INDIRECT(ADDRESS(ROW()+(0), COLUMN()+(-1), 1)), 2)</f>
        <v>13.3</v>
      </c>
    </row>
    <row r="20" spans="1:7" ht="13.50" thickBot="1" customHeight="1">
      <c r="A20" s="15"/>
      <c r="B20" s="15"/>
      <c r="C20" s="15"/>
      <c r="D20" s="15"/>
      <c r="E20" s="9" t="s">
        <v>42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1128.91</v>
      </c>
    </row>
    <row r="21" spans="1:7" ht="13.50" thickBot="1" customHeight="1">
      <c r="A21" s="15">
        <v>2</v>
      </c>
      <c r="B21" s="15"/>
      <c r="C21" s="15"/>
      <c r="D21" s="18" t="s">
        <v>43</v>
      </c>
      <c r="E21" s="18"/>
      <c r="F21" s="15"/>
      <c r="G21" s="15"/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2.638</v>
      </c>
      <c r="F22" s="12">
        <v>29.34</v>
      </c>
      <c r="G22" s="12">
        <f ca="1">ROUND(INDIRECT(ADDRESS(ROW()+(0), COLUMN()+(-2), 1))*INDIRECT(ADDRESS(ROW()+(0), COLUMN()+(-1), 1)), 2)</f>
        <v>77.4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3">
        <v>2.638</v>
      </c>
      <c r="F23" s="14">
        <v>25.25</v>
      </c>
      <c r="G23" s="14">
        <f ca="1">ROUND(INDIRECT(ADDRESS(ROW()+(0), COLUMN()+(-2), 1))*INDIRECT(ADDRESS(ROW()+(0), COLUMN()+(-1), 1)), 2)</f>
        <v>66.61</v>
      </c>
    </row>
    <row r="24" spans="1:7" ht="13.50" thickBot="1" customHeight="1">
      <c r="A24" s="15"/>
      <c r="B24" s="15"/>
      <c r="C24" s="15"/>
      <c r="D24" s="15"/>
      <c r="E24" s="9" t="s">
        <v>50</v>
      </c>
      <c r="F24" s="9"/>
      <c r="G24" s="17">
        <f ca="1">ROUND(SUM(INDIRECT(ADDRESS(ROW()+(-1), COLUMN()+(0), 1)),INDIRECT(ADDRESS(ROW()+(-2), COLUMN()+(0), 1))), 2)</f>
        <v>144.01</v>
      </c>
    </row>
    <row r="25" spans="1:7" ht="13.50" thickBot="1" customHeight="1">
      <c r="A25" s="15">
        <v>3</v>
      </c>
      <c r="B25" s="15"/>
      <c r="C25" s="15"/>
      <c r="D25" s="18" t="s">
        <v>51</v>
      </c>
      <c r="E25" s="18"/>
      <c r="F25" s="15"/>
      <c r="G25" s="15"/>
    </row>
    <row r="26" spans="1:7" ht="13.50" thickBot="1" customHeight="1">
      <c r="A26" s="19"/>
      <c r="B26" s="19"/>
      <c r="C26" s="20" t="s">
        <v>52</v>
      </c>
      <c r="D26" s="19" t="s">
        <v>53</v>
      </c>
      <c r="E26" s="13">
        <v>2</v>
      </c>
      <c r="F26" s="14">
        <f ca="1">ROUND(SUM(INDIRECT(ADDRESS(ROW()+(-2), COLUMN()+(1), 1)),INDIRECT(ADDRESS(ROW()+(-6), COLUMN()+(1), 1))), 2)</f>
        <v>1272.92</v>
      </c>
      <c r="G26" s="14">
        <f ca="1">ROUND(INDIRECT(ADDRESS(ROW()+(0), COLUMN()+(-2), 1))*INDIRECT(ADDRESS(ROW()+(0), COLUMN()+(-1), 1))/100, 2)</f>
        <v>25.46</v>
      </c>
    </row>
    <row r="27" spans="1:7" ht="13.50" thickBot="1" customHeight="1">
      <c r="A27" s="21" t="s">
        <v>54</v>
      </c>
      <c r="B27" s="21"/>
      <c r="C27" s="22"/>
      <c r="D27" s="23"/>
      <c r="E27" s="24" t="s">
        <v>55</v>
      </c>
      <c r="F27" s="25"/>
      <c r="G27" s="26">
        <f ca="1">ROUND(SUM(INDIRECT(ADDRESS(ROW()+(-1), COLUMN()+(0), 1)),INDIRECT(ADDRESS(ROW()+(-3), COLUMN()+(0), 1)),INDIRECT(ADDRESS(ROW()+(-7), COLUMN()+(0), 1))), 2)</f>
        <v>1298.38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