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<sst xmlns="http://schemas.openxmlformats.org/spreadsheetml/2006/main" count="75" uniqueCount="75">
  <si>
    <t xml:space="preserve"/>
  </si>
  <si>
    <t xml:space="preserve">FSC110</t>
  </si>
  <si>
    <t xml:space="preserve">m²</t>
  </si>
  <si>
    <t xml:space="preserve">Sistema ETICS "WEBER" d'aïllament tèrmic per l'exterior de façanes. Revestiment amb peces de gres de porcellana. Col·locació en capa fina.</t>
  </si>
  <si>
    <r>
      <rPr>
        <sz val="8.25"/>
        <color rgb="FF000000"/>
        <rFont val="Arial"/>
        <family val="2"/>
      </rPr>
      <t xml:space="preserve">Aïllament tèrmic per l'exterior de façanes, amb el sistema Webertherm Ceramic Optima Aislone "WEBER", compost per: dues capes del mateix espessor de morter de calç, aïllant tèrmic i acústic Webertherm Aislone "WEBER", de color groc, aplicat manualment, de 60 mm de gruix total; capa de regularització de morter polimèric d'altes prestacions reforçat amb fibres, Webertherm BaseGel, "WEBER", color gris, armat amb malla de fibra de vidre antiàlcalis, Webertherm Malla 320 "WEBER", de 6x6 mm de llum de malla, 330 g/m² de massa superficial i 0,9 mm de gruix; fixació mecànica de la malla de fibra de vidre al suport amb espiga roscada de polipropilè amb cargol metàl·lic, Webertherm SRD-5 "WEBER". Revestiment amb peces de gres porcellànic esmaltat, acabat polit, de 200x200x10 mm, gamma mitja, capacitat d'absorció d'aigua E&lt;0,5%, grup BIa, segons UNE-EN 14411. COL·LOCACIÓ: en capa fina i mitjançant doble encolat amb adhesiu cimentós millorat de lligants mixtos, C2 FTE S1, segons UNE-EN 12004, d'enduriment ràpid, deformable, amb lliscament reduït i temps obert ampliat Webercol Flex² Multirapid "WEBER", color gris. REJUNTAT: amb morter de junts cimentós millorat, tipus CG2 W A, segons UNE-EN 13888, amb absorció d'aigua reduïda i resistència elevada a l'abrasió, Webercolor Premium "WEBER", color Blanco, en junts de 3 mm d'espessor. Inclús creuetes de PVC, perfils d'arrencada "WEBER", d'alumini, perfils de cantó "WEBER", de PVC amb malla i massilla elàstica monocomponent Weberflex P100 "WEBER", per a segellat de junts. El preu inclou l'execució de les rematades en els trobaments amb paraments, revestiments o altres elements rebuts en la seva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</si>
  <si>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</si>
  <si>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</si>
  <si>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</si>
  <si>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</si>
  <si>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</si>
  <si>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</si>
  <si>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</si>
  <si>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mt28maw200c</t>
  </si>
  <si>
    <t xml:space="preserve">m</t>
  </si>
  <si>
    <t xml:space="preserve">Perfil d'arrencada "WEBER", d'alumini, de 60 mm d'amplada i 0,88 mm de gruix, amb goteró, per anivellació i suport dels panells aïllants dels sistemes d'aïllament tèrmic per l'exterior sobre la línia de sòcol; inclús kit de fixació per a perfil.</t>
  </si>
  <si>
    <t xml:space="preserve">mt28maw010e</t>
  </si>
  <si>
    <t xml:space="preserve">kg</t>
  </si>
  <si>
    <t xml:space="preserve">Morter de calç, aïllant tèrmic i acústic Webertherm Aislone "WEBER", de color groc, compost per conglomerants hidràulics, càrregues minerals, alleugerants, fibres de vidre d'alta dispersió i additius especials, impermeable i transpirable, per a aplicar amb llana, CSI W1 T1, segons UNE-EN 998-1, absorció d'aigua per capil·laritat menor de 0,4 kg/m² min½ segons UNE-EN 1015-18, conductivitat tèrmica 0,042 W/(mK).</t>
  </si>
  <si>
    <t xml:space="preserve">mt28mpc020a</t>
  </si>
  <si>
    <t xml:space="preserve">kg</t>
  </si>
  <si>
    <t xml:space="preserve">Morter polimèric d'altes prestacions reforçat amb fibres, Webertherm BaseGel, "WEBER", color gris, compost de ciment gris, càrregues minerals, resines hidròfugues redispersables, fibres i additius especials, per a aplicar amb llana, per adherir els panells aïllants i com capa base, tipus GP CSIII W2, segons UNE-EN 998-1.</t>
  </si>
  <si>
    <t xml:space="preserve">mt28maw230a</t>
  </si>
  <si>
    <t xml:space="preserve">m</t>
  </si>
  <si>
    <t xml:space="preserve">Perfil de cantonada Webertherm "WEBER", de PVC, amb malla incorporada de fibra de vidre de 9 i 10 cm d'amplada a cada costat del perfil, per a reforç de cantells.</t>
  </si>
  <si>
    <t xml:space="preserve">mt28maw240b</t>
  </si>
  <si>
    <t xml:space="preserve">m</t>
  </si>
  <si>
    <t xml:space="preserve">Perfil de tancament lateral Webertherm "WEBER", d'alumini, de 60 mm d'amplada.</t>
  </si>
  <si>
    <t xml:space="preserve">mt16pew080a</t>
  </si>
  <si>
    <t xml:space="preserve">U</t>
  </si>
  <si>
    <t xml:space="preserve">Espiga roscada de polipropilè amb clau metàl·lic, Webertherm Espiga SRD-5 "WEBER", de 115 mm de longitud, per fixació de panells aïllants.</t>
  </si>
  <si>
    <t xml:space="preserve">mt28maw050l</t>
  </si>
  <si>
    <t xml:space="preserve">m²</t>
  </si>
  <si>
    <t xml:space="preserve">Malla de fibra de vidre antiàlcalis, Webertherm Malla 320 "WEBER", de 6x6 mm de llum de malla, 330 g/m² de massa superficial, 0,9 mm de gruix i de 0,1x25 m, per armar morters.</t>
  </si>
  <si>
    <t xml:space="preserve">mt09mcw010p</t>
  </si>
  <si>
    <t xml:space="preserve">kg</t>
  </si>
  <si>
    <t xml:space="preserve">Adhesiu cimentós millorat de lligants mixtos, C2 FTE S1, segons UNE-EN 12004, d'enduriment ràpid, deformable, amb lliscament reduït i temps obert ampliat Webercol Flex² Multirapid "WEBER", color gris, a base de ciments especials, resines sintètiques, àrids seleccionats i additius, amb resistència a la immersió en aigua.</t>
  </si>
  <si>
    <t xml:space="preserve">mt19abp100ecba</t>
  </si>
  <si>
    <t xml:space="preserve">m²</t>
  </si>
  <si>
    <t xml:space="preserve">Peces de gres porcellànic esmaltat, acabat polit, de 200x200x10 mm, gamma mitja, capacitat d'absorció d'aigua E&lt;0,5%, grup BIa, segons UNE-EN 14411.</t>
  </si>
  <si>
    <t xml:space="preserve">mt09mcw050ia</t>
  </si>
  <si>
    <t xml:space="preserve">kg</t>
  </si>
  <si>
    <t xml:space="preserve">Morter de junts cimentós millorat, tipus CG2 W A, segons UNE-EN 13888, amb absorció d'aigua reduïda i resistència elevada a l'abrasió, Webercolor Premium "WEBER", color Blanco, compost de ciments especials, resina, àrids silicis, additius hidrofugants i additius orgànics i inorgànics específics, amb molt baix contingut de substàncies orgàniques volàtils (VOC), amb tecnologia Protect³ i Pure Clean, bactericida, antifloridura i antiverdet, repel·lent de l'aigua i la brutícia, de fraguat i enduriment ràpid, amb efecte preventiu de les eflorescències, amb alta resistència als agents químics, flexible i impermeable a l'aigua, per a rejuntat de tot tipus de peces ceràmiques, pedres naturals i terratzo, per junts de fins a 15 mm.</t>
  </si>
  <si>
    <t xml:space="preserve">mt18acc100a</t>
  </si>
  <si>
    <t xml:space="preserve">U</t>
  </si>
  <si>
    <t xml:space="preserve">Kit de creuetes de PVC per garantir un gruix dels junts entre peces d'entre 1 i 20 mm, en revestiments i paviments ceràmics.</t>
  </si>
  <si>
    <t xml:space="preserve">mt15sjw010a</t>
  </si>
  <si>
    <t xml:space="preserve">U</t>
  </si>
  <si>
    <t xml:space="preserve">Cartutx de 300 cm³ de massilla elàstica monocomponent a base de poliuretà, Weberflex P100 "WEBER", de color blanc, amb duresa Shore A aproximada de 45, segons UNE-EN ISO 868 i elongació a ruptura &gt;= 600%, segons UNE-EN ISO 8339.</t>
  </si>
  <si>
    <t xml:space="preserve">Subtotal materials:</t>
  </si>
  <si>
    <t xml:space="preserve">Mà d'obra</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</si>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</sst>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6.63" customWidth="1"/>
    <col min="5" max="5" width="72.25" customWidth="1"/>
    <col min="6" max="6" width="1.19"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0.17</v>
      </c>
      <c r="H10" s="11"/>
      <c r="I10" s="12">
        <v>4.77</v>
      </c>
      <c r="J10" s="12">
        <f ca="1">ROUND(INDIRECT(ADDRESS(ROW()+(0), COLUMN()+(-3), 1))*INDIRECT(ADDRESS(ROW()+(0), COLUMN()+(-1), 1)), 2)</f>
        <v>0.81</v>
      </c>
    </row>
    <row r="11" spans="1:10" ht="55.50" thickBot="1" customHeight="1">
      <c r="A11" s="1" t="s">
        <v>15</v>
      </c>
      <c r="B11" s="1"/>
      <c r="C11" s="1"/>
      <c r="D11" s="10" t="s">
        <v>16</v>
      </c>
      <c r="E11" s="1" t="s">
        <v>17</v>
      </c>
      <c r="F11" s="1"/>
      <c r="G11" s="11">
        <v>9.6</v>
      </c>
      <c r="H11" s="11"/>
      <c r="I11" s="12">
        <v>4.34</v>
      </c>
      <c r="J11" s="12">
        <f ca="1">ROUND(INDIRECT(ADDRESS(ROW()+(0), COLUMN()+(-3), 1))*INDIRECT(ADDRESS(ROW()+(0), COLUMN()+(-1), 1)), 2)</f>
        <v>41.66</v>
      </c>
    </row>
    <row r="12" spans="1:10" ht="45.00" thickBot="1" customHeight="1">
      <c r="A12" s="1" t="s">
        <v>18</v>
      </c>
      <c r="B12" s="1"/>
      <c r="C12" s="1"/>
      <c r="D12" s="10" t="s">
        <v>19</v>
      </c>
      <c r="E12" s="1" t="s">
        <v>20</v>
      </c>
      <c r="F12" s="1"/>
      <c r="G12" s="11">
        <v>7.5</v>
      </c>
      <c r="H12" s="11"/>
      <c r="I12" s="12">
        <v>0.76</v>
      </c>
      <c r="J12" s="12">
        <f ca="1">ROUND(INDIRECT(ADDRESS(ROW()+(0), COLUMN()+(-3), 1))*INDIRECT(ADDRESS(ROW()+(0), COLUMN()+(-1), 1)), 2)</f>
        <v>5.7</v>
      </c>
    </row>
    <row r="13" spans="1:10" ht="24.00" thickBot="1" customHeight="1">
      <c r="A13" s="1" t="s">
        <v>21</v>
      </c>
      <c r="B13" s="1"/>
      <c r="C13" s="1"/>
      <c r="D13" s="10" t="s">
        <v>22</v>
      </c>
      <c r="E13" s="1" t="s">
        <v>23</v>
      </c>
      <c r="F13" s="1"/>
      <c r="G13" s="11">
        <v>0.3</v>
      </c>
      <c r="H13" s="11"/>
      <c r="I13" s="12">
        <v>1.35</v>
      </c>
      <c r="J13" s="12">
        <f ca="1">ROUND(INDIRECT(ADDRESS(ROW()+(0), COLUMN()+(-3), 1))*INDIRECT(ADDRESS(ROW()+(0), COLUMN()+(-1), 1)), 2)</f>
        <v>0.41</v>
      </c>
    </row>
    <row r="14" spans="1:10" ht="13.50" thickBot="1" customHeight="1">
      <c r="A14" s="1" t="s">
        <v>24</v>
      </c>
      <c r="B14" s="1"/>
      <c r="C14" s="1"/>
      <c r="D14" s="10" t="s">
        <v>25</v>
      </c>
      <c r="E14" s="1" t="s">
        <v>26</v>
      </c>
      <c r="F14" s="1"/>
      <c r="G14" s="11">
        <v>0.3</v>
      </c>
      <c r="H14" s="11"/>
      <c r="I14" s="12">
        <v>8.74</v>
      </c>
      <c r="J14" s="12">
        <f ca="1">ROUND(INDIRECT(ADDRESS(ROW()+(0), COLUMN()+(-3), 1))*INDIRECT(ADDRESS(ROW()+(0), COLUMN()+(-1), 1)), 2)</f>
        <v>2.62</v>
      </c>
    </row>
    <row r="15" spans="1:10" ht="24.00" thickBot="1" customHeight="1">
      <c r="A15" s="1" t="s">
        <v>27</v>
      </c>
      <c r="B15" s="1"/>
      <c r="C15" s="1"/>
      <c r="D15" s="10" t="s">
        <v>28</v>
      </c>
      <c r="E15" s="1" t="s">
        <v>29</v>
      </c>
      <c r="F15" s="1"/>
      <c r="G15" s="11">
        <v>2</v>
      </c>
      <c r="H15" s="11"/>
      <c r="I15" s="12">
        <v>0.66</v>
      </c>
      <c r="J15" s="12">
        <f ca="1">ROUND(INDIRECT(ADDRESS(ROW()+(0), COLUMN()+(-3), 1))*INDIRECT(ADDRESS(ROW()+(0), COLUMN()+(-1), 1)), 2)</f>
        <v>1.32</v>
      </c>
    </row>
    <row r="16" spans="1:10" ht="34.50" thickBot="1" customHeight="1">
      <c r="A16" s="1" t="s">
        <v>30</v>
      </c>
      <c r="B16" s="1"/>
      <c r="C16" s="1"/>
      <c r="D16" s="10" t="s">
        <v>31</v>
      </c>
      <c r="E16" s="1" t="s">
        <v>32</v>
      </c>
      <c r="F16" s="1"/>
      <c r="G16" s="11">
        <v>1.1</v>
      </c>
      <c r="H16" s="11"/>
      <c r="I16" s="12">
        <v>4.4</v>
      </c>
      <c r="J16" s="12">
        <f ca="1">ROUND(INDIRECT(ADDRESS(ROW()+(0), COLUMN()+(-3), 1))*INDIRECT(ADDRESS(ROW()+(0), COLUMN()+(-1), 1)), 2)</f>
        <v>4.84</v>
      </c>
    </row>
    <row r="17" spans="1:10" ht="45.00" thickBot="1" customHeight="1">
      <c r="A17" s="1" t="s">
        <v>33</v>
      </c>
      <c r="B17" s="1"/>
      <c r="C17" s="1"/>
      <c r="D17" s="10" t="s">
        <v>34</v>
      </c>
      <c r="E17" s="1" t="s">
        <v>35</v>
      </c>
      <c r="F17" s="1"/>
      <c r="G17" s="11">
        <v>5.5</v>
      </c>
      <c r="H17" s="11"/>
      <c r="I17" s="12">
        <v>1.31</v>
      </c>
      <c r="J17" s="12">
        <f ca="1">ROUND(INDIRECT(ADDRESS(ROW()+(0), COLUMN()+(-3), 1))*INDIRECT(ADDRESS(ROW()+(0), COLUMN()+(-1), 1)), 2)</f>
        <v>7.21</v>
      </c>
    </row>
    <row r="18" spans="1:10" ht="24.00" thickBot="1" customHeight="1">
      <c r="A18" s="1" t="s">
        <v>36</v>
      </c>
      <c r="B18" s="1"/>
      <c r="C18" s="1"/>
      <c r="D18" s="10" t="s">
        <v>37</v>
      </c>
      <c r="E18" s="1" t="s">
        <v>38</v>
      </c>
      <c r="F18" s="1"/>
      <c r="G18" s="11">
        <v>1.05</v>
      </c>
      <c r="H18" s="11"/>
      <c r="I18" s="12">
        <v>33.07</v>
      </c>
      <c r="J18" s="12">
        <f ca="1">ROUND(INDIRECT(ADDRESS(ROW()+(0), COLUMN()+(-3), 1))*INDIRECT(ADDRESS(ROW()+(0), COLUMN()+(-1), 1)), 2)</f>
        <v>34.72</v>
      </c>
    </row>
    <row r="19" spans="1:10" ht="97.50" thickBot="1" customHeight="1">
      <c r="A19" s="1" t="s">
        <v>39</v>
      </c>
      <c r="B19" s="1"/>
      <c r="C19" s="1"/>
      <c r="D19" s="10" t="s">
        <v>40</v>
      </c>
      <c r="E19" s="1" t="s">
        <v>41</v>
      </c>
      <c r="F19" s="1"/>
      <c r="G19" s="11">
        <v>0.45</v>
      </c>
      <c r="H19" s="11"/>
      <c r="I19" s="12">
        <v>2.26</v>
      </c>
      <c r="J19" s="12">
        <f ca="1">ROUND(INDIRECT(ADDRESS(ROW()+(0), COLUMN()+(-3), 1))*INDIRECT(ADDRESS(ROW()+(0), COLUMN()+(-1), 1)), 2)</f>
        <v>1.02</v>
      </c>
    </row>
    <row r="20" spans="1:10" ht="24.00" thickBot="1" customHeight="1">
      <c r="A20" s="1" t="s">
        <v>42</v>
      </c>
      <c r="B20" s="1"/>
      <c r="C20" s="1"/>
      <c r="D20" s="10" t="s">
        <v>43</v>
      </c>
      <c r="E20" s="1" t="s">
        <v>44</v>
      </c>
      <c r="F20" s="1"/>
      <c r="G20" s="11">
        <v>0.35</v>
      </c>
      <c r="H20" s="11"/>
      <c r="I20" s="12">
        <v>2.4</v>
      </c>
      <c r="J20" s="12">
        <f ca="1">ROUND(INDIRECT(ADDRESS(ROW()+(0), COLUMN()+(-3), 1))*INDIRECT(ADDRESS(ROW()+(0), COLUMN()+(-1), 1)), 2)</f>
        <v>0.84</v>
      </c>
    </row>
    <row r="21" spans="1:10" ht="34.50" thickBot="1" customHeight="1">
      <c r="A21" s="1" t="s">
        <v>45</v>
      </c>
      <c r="B21" s="1"/>
      <c r="C21" s="1"/>
      <c r="D21" s="10" t="s">
        <v>46</v>
      </c>
      <c r="E21" s="1" t="s">
        <v>47</v>
      </c>
      <c r="F21" s="1"/>
      <c r="G21" s="13">
        <v>0.11</v>
      </c>
      <c r="H21" s="13"/>
      <c r="I21" s="14">
        <v>5.38</v>
      </c>
      <c r="J21" s="14">
        <f ca="1">ROUND(INDIRECT(ADDRESS(ROW()+(0), COLUMN()+(-3), 1))*INDIRECT(ADDRESS(ROW()+(0), COLUMN()+(-1), 1)), 2)</f>
        <v>0.59</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101.74</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0.719</v>
      </c>
      <c r="H24" s="11"/>
      <c r="I24" s="12">
        <v>29.67</v>
      </c>
      <c r="J24" s="12">
        <f ca="1">ROUND(INDIRECT(ADDRESS(ROW()+(0), COLUMN()+(-3), 1))*INDIRECT(ADDRESS(ROW()+(0), COLUMN()+(-1), 1)), 2)</f>
        <v>21.33</v>
      </c>
    </row>
    <row r="25" spans="1:10" ht="13.50" thickBot="1" customHeight="1">
      <c r="A25" s="1" t="s">
        <v>53</v>
      </c>
      <c r="B25" s="1"/>
      <c r="C25" s="1"/>
      <c r="D25" s="10" t="s">
        <v>54</v>
      </c>
      <c r="E25" s="1" t="s">
        <v>55</v>
      </c>
      <c r="F25" s="1"/>
      <c r="G25" s="13">
        <v>0.719</v>
      </c>
      <c r="H25" s="13"/>
      <c r="I25" s="14">
        <v>26.39</v>
      </c>
      <c r="J25" s="14">
        <f ca="1">ROUND(INDIRECT(ADDRESS(ROW()+(0), COLUMN()+(-3), 1))*INDIRECT(ADDRESS(ROW()+(0), COLUMN()+(-1), 1)), 2)</f>
        <v>18.97</v>
      </c>
    </row>
    <row r="26" spans="1:10" ht="13.50" thickBot="1" customHeight="1">
      <c r="A26" s="15"/>
      <c r="B26" s="15"/>
      <c r="C26" s="15"/>
      <c r="D26" s="15"/>
      <c r="E26" s="15"/>
      <c r="F26" s="15"/>
      <c r="G26" s="9" t="s">
        <v>56</v>
      </c>
      <c r="H26" s="9"/>
      <c r="I26" s="9"/>
      <c r="J26" s="17">
        <f ca="1">ROUND(SUM(INDIRECT(ADDRESS(ROW()+(-1), COLUMN()+(0), 1)),INDIRECT(ADDRESS(ROW()+(-2), COLUMN()+(0), 1))), 2)</f>
        <v>40.3</v>
      </c>
    </row>
    <row r="27" spans="1:10" ht="13.50" thickBot="1" customHeight="1">
      <c r="A27" s="15">
        <v>3</v>
      </c>
      <c r="B27" s="15"/>
      <c r="C27" s="15"/>
      <c r="D27" s="15"/>
      <c r="E27" s="18" t="s">
        <v>57</v>
      </c>
      <c r="F27" s="18"/>
      <c r="G27" s="18"/>
      <c r="H27" s="18"/>
      <c r="I27" s="15"/>
      <c r="J27" s="15"/>
    </row>
    <row r="28" spans="1:10" ht="13.50" thickBot="1" customHeight="1">
      <c r="A28" s="19"/>
      <c r="B28" s="19"/>
      <c r="C28" s="19"/>
      <c r="D28" s="20" t="s">
        <v>58</v>
      </c>
      <c r="E28" s="19" t="s">
        <v>59</v>
      </c>
      <c r="F28" s="19"/>
      <c r="G28" s="13">
        <v>2</v>
      </c>
      <c r="H28" s="13"/>
      <c r="I28" s="14">
        <f ca="1">ROUND(SUM(INDIRECT(ADDRESS(ROW()+(-2), COLUMN()+(1), 1)),INDIRECT(ADDRESS(ROW()+(-6), COLUMN()+(1), 1))), 2)</f>
        <v>142.04</v>
      </c>
      <c r="J28" s="14">
        <f ca="1">ROUND(INDIRECT(ADDRESS(ROW()+(0), COLUMN()+(-3), 1))*INDIRECT(ADDRESS(ROW()+(0), COLUMN()+(-1), 1))/100, 2)</f>
        <v>2.84</v>
      </c>
    </row>
    <row r="29" spans="1:10" ht="13.50" thickBot="1" customHeight="1">
      <c r="A29" s="8"/>
      <c r="B29" s="8"/>
      <c r="C29" s="8"/>
      <c r="D29" s="8"/>
      <c r="E29" s="8"/>
      <c r="F29" s="8"/>
      <c r="G29" s="21" t="s">
        <v>60</v>
      </c>
      <c r="H29" s="21"/>
      <c r="I29" s="21"/>
      <c r="J29" s="22">
        <f ca="1">ROUND(SUM(INDIRECT(ADDRESS(ROW()+(-1), COLUMN()+(0), 1)),INDIRECT(ADDRESS(ROW()+(-3), COLUMN()+(0), 1)),INDIRECT(ADDRESS(ROW()+(-7), COLUMN()+(0), 1))), 2)</f>
        <v>144.88</v>
      </c>
    </row>
    <row r="32" spans="1:10" ht="13.50" thickBot="1" customHeight="1">
      <c r="A32" s="23" t="s">
        <v>61</v>
      </c>
      <c r="B32" s="23"/>
      <c r="C32" s="23"/>
      <c r="D32" s="23"/>
      <c r="E32" s="23"/>
      <c r="F32" s="23" t="s">
        <v>62</v>
      </c>
      <c r="G32" s="23"/>
      <c r="H32" s="23" t="s">
        <v>63</v>
      </c>
      <c r="I32" s="23"/>
      <c r="J32" s="23" t="s">
        <v>64</v>
      </c>
    </row>
    <row r="33" spans="1:10" ht="13.50" thickBot="1" customHeight="1">
      <c r="A33" s="24" t="s">
        <v>65</v>
      </c>
      <c r="B33" s="24"/>
      <c r="C33" s="24"/>
      <c r="D33" s="24"/>
      <c r="E33" s="24"/>
      <c r="F33" s="25">
        <v>1.18202e+06</v>
      </c>
      <c r="G33" s="25"/>
      <c r="H33" s="25">
        <v>1.18202e+06</v>
      </c>
      <c r="I33" s="25"/>
      <c r="J33" s="25">
        <v>4</v>
      </c>
    </row>
    <row r="34" spans="1:10" ht="13.50" thickBot="1" customHeight="1">
      <c r="A34" s="26" t="s">
        <v>66</v>
      </c>
      <c r="B34" s="26"/>
      <c r="C34" s="26"/>
      <c r="D34" s="26"/>
      <c r="E34" s="26"/>
      <c r="F34" s="27"/>
      <c r="G34" s="27"/>
      <c r="H34" s="27"/>
      <c r="I34" s="27"/>
      <c r="J34" s="27"/>
    </row>
    <row r="35" spans="1:10" ht="13.50" thickBot="1" customHeight="1">
      <c r="A35" s="24" t="s">
        <v>67</v>
      </c>
      <c r="B35" s="24"/>
      <c r="C35" s="24"/>
      <c r="D35" s="24"/>
      <c r="E35" s="24"/>
      <c r="F35" s="25">
        <v>142013</v>
      </c>
      <c r="G35" s="25"/>
      <c r="H35" s="25">
        <v>172013</v>
      </c>
      <c r="I35" s="25"/>
      <c r="J35" s="25">
        <v>3</v>
      </c>
    </row>
    <row r="36" spans="1:10" ht="13.50" thickBot="1" customHeight="1">
      <c r="A36" s="26" t="s">
        <v>68</v>
      </c>
      <c r="B36" s="26"/>
      <c r="C36" s="26"/>
      <c r="D36" s="26"/>
      <c r="E36" s="26"/>
      <c r="F36" s="27"/>
      <c r="G36" s="27"/>
      <c r="H36" s="27"/>
      <c r="I36" s="27"/>
      <c r="J36" s="27"/>
    </row>
    <row r="37" spans="1:10" ht="13.50" thickBot="1" customHeight="1">
      <c r="A37" s="24" t="s">
        <v>69</v>
      </c>
      <c r="B37" s="24"/>
      <c r="C37" s="24"/>
      <c r="D37" s="24"/>
      <c r="E37" s="24"/>
      <c r="F37" s="25">
        <v>172013</v>
      </c>
      <c r="G37" s="25"/>
      <c r="H37" s="25">
        <v>172014</v>
      </c>
      <c r="I37" s="25"/>
      <c r="J37" s="25" t="s">
        <v>70</v>
      </c>
    </row>
    <row r="38" spans="1:10" ht="13.50" thickBot="1" customHeight="1">
      <c r="A38" s="26" t="s">
        <v>71</v>
      </c>
      <c r="B38" s="26"/>
      <c r="C38" s="26"/>
      <c r="D38" s="26"/>
      <c r="E38" s="26"/>
      <c r="F38" s="27"/>
      <c r="G38" s="27"/>
      <c r="H38" s="27"/>
      <c r="I38" s="27"/>
      <c r="J38" s="27"/>
    </row>
    <row r="41" spans="1:1" ht="33.75" thickBot="1" customHeight="1">
      <c r="A41" s="1" t="s">
        <v>72</v>
      </c>
      <c r="B41" s="1"/>
      <c r="C41" s="1"/>
      <c r="D41" s="1"/>
      <c r="E41" s="1"/>
      <c r="F41" s="1"/>
      <c r="G41" s="1"/>
      <c r="H41" s="1"/>
      <c r="I41" s="1"/>
      <c r="J41" s="1"/>
    </row>
    <row r="42" spans="1:1" ht="33.75" thickBot="1" customHeight="1">
      <c r="A42" s="1" t="s">
        <v>73</v>
      </c>
      <c r="B42" s="1"/>
      <c r="C42" s="1"/>
      <c r="D42" s="1"/>
      <c r="E42" s="1"/>
      <c r="F42" s="1"/>
      <c r="G42" s="1"/>
      <c r="H42" s="1"/>
      <c r="I42" s="1"/>
      <c r="J42" s="1"/>
    </row>
    <row r="43" spans="1:1" ht="33.75" thickBot="1" customHeight="1">
      <c r="A43" s="1" t="s">
        <v>74</v>
      </c>
      <c r="B43" s="1"/>
      <c r="C43" s="1"/>
      <c r="D43" s="1"/>
      <c r="E43" s="1"/>
      <c r="F43" s="1"/>
      <c r="G43" s="1"/>
      <c r="H43" s="1"/>
      <c r="I43" s="1"/>
      <c r="J43" s="1"/>
    </row>
  </sheetData>
  <mergeCells count="87">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I29"/>
    <mergeCell ref="A32:E32"/>
    <mergeCell ref="F32:G32"/>
    <mergeCell ref="H32:I32"/>
    <mergeCell ref="A33:E33"/>
    <mergeCell ref="F33:G34"/>
    <mergeCell ref="H33:I34"/>
    <mergeCell ref="J33:J34"/>
    <mergeCell ref="A34:E34"/>
    <mergeCell ref="A35:E35"/>
    <mergeCell ref="F35:G36"/>
    <mergeCell ref="H35:I36"/>
    <mergeCell ref="J35:J36"/>
    <mergeCell ref="A36:E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