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<sst xmlns="http://schemas.openxmlformats.org/spreadsheetml/2006/main" count="65" uniqueCount="65">
  <si>
    <t xml:space="preserve"/>
  </si>
  <si>
    <t xml:space="preserve">FDD015</t>
  </si>
  <si>
    <t xml:space="preserve">m</t>
  </si>
  <si>
    <t xml:space="preserve">Barana de façana, de ferro forjat.</t>
  </si>
  <si>
    <r>
      <rPr>
        <sz val="8.25"/>
        <color rgb="FF000000"/>
        <rFont val="Arial"/>
        <family val="2"/>
      </rPr>
      <t xml:space="preserve">Barana de façana en forma recta de 100 cm d'altura, formada per: bastidor compost de barana superior i inferior de platina de perfil massís de ferro forjat marcat de 40x8 mm i muntants de llistó quadrat de perfil massís de ferro forjat marcat de 16x16 mm amb una separació de 100 cm entre si; clavenda per reblert dels buits del bastidor composta de barrots verticals de llistó quadrat de perfil massís de ferro forjat marcat, llis, de 12x12 mm amb una separació de 12 cm, fixat mitjançant patilles d'ancoratge.</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</si>
  <si>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</si>
  <si>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</si>
  <si>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</si>
  <si>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</si>
  <si>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</si>
  <si>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</si>
  <si>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</si>
  <si>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mt08aaa010a</t>
  </si>
  <si>
    <t xml:space="preserve">m³</t>
  </si>
  <si>
    <t xml:space="preserve">Aigua.</t>
  </si>
  <si>
    <t xml:space="preserve">mt09mif010ca</t>
  </si>
  <si>
    <t xml:space="preserve">t</t>
  </si>
  <si>
    <t xml:space="preserve">Morter industrial per a obra de paleta, de ciment, color gris, categoria M-5 (resistència a compressió 5 N/mm²), subministrat en sacs, segons UNE-EN 998-2.</t>
  </si>
  <si>
    <t xml:space="preserve">mt26aad010h</t>
  </si>
  <si>
    <t xml:space="preserve">m</t>
  </si>
  <si>
    <t xml:space="preserve">Platina de perfil massís de ferro forjat marcat de 40x8 mm, muntat en taller amb tractament anticorrosiu segons UNE-EN ISO 1461 i emprimació SHOP-PRIMER a base de resina polivinil-butiral amb un gruix mig de recobriment de 20 micres.</t>
  </si>
  <si>
    <t xml:space="preserve">mt26aad010b</t>
  </si>
  <si>
    <t xml:space="preserve">m</t>
  </si>
  <si>
    <t xml:space="preserve">Llistó quadrat de perfil massís de ferro forjat marcat de 16x16 mm, muntat en taller amb tractament anticorrosiu segons UNE-EN ISO 1461 i emprimació SHOP-PRIMER a base de resina polivinil-butiral amb un gruix mig de recobriment de 20 micres.</t>
  </si>
  <si>
    <t xml:space="preserve">mt26aad020a</t>
  </si>
  <si>
    <t xml:space="preserve">m</t>
  </si>
  <si>
    <t xml:space="preserve">Llistó quadrat de perfil massís de ferro forjat marcat, llis, de 12x12 mm, muntat en taller amb tractament anticorrosiu segons UNE-EN ISO 1461 i emprimació SHOP-PRIMER a base de resina polivinil-butiral amb un gruix mig de recobriment de 20 micres.</t>
  </si>
  <si>
    <t xml:space="preserve">mt07ala020a</t>
  </si>
  <si>
    <t xml:space="preserve">U</t>
  </si>
  <si>
    <t xml:space="preserve">Patilla d'ancoratge de platina d'acer laminat S235JR, 30x40x100 mm.</t>
  </si>
  <si>
    <t xml:space="preserve">Subtotal materials:</t>
  </si>
  <si>
    <t xml:space="preserve">Equip i maquinària</t>
  </si>
  <si>
    <t xml:space="preserve">mq08sol020</t>
  </si>
  <si>
    <t xml:space="preserve">h</t>
  </si>
  <si>
    <t xml:space="preserve">Equip i elements auxiliars per soldadura elèctrica.</t>
  </si>
  <si>
    <t xml:space="preserve">Subtotal equip i maquinària:</t>
  </si>
  <si>
    <t xml:space="preserve">Mà d'obra</t>
  </si>
  <si>
    <t xml:space="preserve">mo020</t>
  </si>
  <si>
    <t xml:space="preserve">h</t>
  </si>
  <si>
    <t xml:space="preserve">Oficial 1ª construcció.</t>
  </si>
  <si>
    <t xml:space="preserve">mo113</t>
  </si>
  <si>
    <t xml:space="preserve">h</t>
  </si>
  <si>
    <t xml:space="preserve">Peó ordinari construcció.</t>
  </si>
  <si>
    <t xml:space="preserve">mo018</t>
  </si>
  <si>
    <t xml:space="preserve">h</t>
  </si>
  <si>
    <t xml:space="preserve">Oficial 1ª serraller.</t>
  </si>
  <si>
    <t xml:space="preserve">mo059</t>
  </si>
  <si>
    <t xml:space="preserve">h</t>
  </si>
  <si>
    <t xml:space="preserve">Ajudant serraller.</t>
  </si>
  <si>
    <t xml:space="preserve">Subtotal mà d'obra:</t>
  </si>
  <si>
    <t xml:space="preserve">Costos directes complementaris</t>
  </si>
  <si>
    <t xml:space="preserve">%</t>
  </si>
  <si>
    <t xml:space="preserve">Costos directes complementaris</t>
  </si>
  <si>
    <t xml:space="preserve">Cost de manteniment decennal: 39,03€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</si>
  <si>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(1+2+3+4)</t>
    </r>
    <r>
      <rPr>
        <sz val="8.25"/>
        <color rgb="FF000000"/>
        <rFont val="Arial"/>
        <family val="2"/>
      </rPr>
      <t xml:space="preserve">:</t>
    </r>
  </si>
  <si>
    <t xml:space="preserve">Referència i títol de la norma</t>
  </si>
  <si>
    <r>
      <rPr>
        <sz val="8.25"/>
        <color rgb="FF000000"/>
        <rFont val="Arial"/>
        <family val="2"/>
      </rPr>
      <t xml:space="preserve">Aplicabilitat</t>
    </r>
    <r>
      <rPr>
        <sz val="8.25"/>
        <color rgb="FF000000"/>
        <rFont val="Arial"/>
        <family val="2"/>
      </rPr>
      <t xml:space="preserve">(a)</t>
    </r>
  </si>
  <si>
    <r>
      <rPr>
        <sz val="8.25"/>
        <color rgb="FF000000"/>
        <rFont val="Arial"/>
        <family val="2"/>
      </rPr>
      <t xml:space="preserve">Obligatorietat</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</si>
  <si>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</si>
  <si>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998-2:2016</t>
  </si>
  <si>
    <t xml:space="preserve">2+/4</t>
  </si>
  <si>
    <t xml:space="preserve">Especificaciones de los morteros para albañilería. Parte 2: Morteros para albañilería</t>
  </si>
  <si>
    <r>
      <rPr>
        <sz val="8.25"/>
        <color rgb="FF000000"/>
        <rFont val="Arial"/>
        <family val="2"/>
      </rPr>
      <t xml:space="preserve">(a)</t>
    </r>
    <r>
      <rPr>
        <sz val="8.25"/>
        <color rgb="FF000000"/>
        <rFont val="Arial"/>
        <family val="2"/>
      </rPr>
      <t xml:space="preserve"> </t>
    </r>
    <r>
      <rPr>
        <sz val="8.25"/>
        <color rgb="FF000000"/>
        <rFont val="Arial"/>
        <family val="2"/>
      </rPr>
      <t xml:space="preserve">Data d'aplicabilitat de la norma harmonitzada</t>
    </r>
  </si>
  <si>
    <r>
      <rPr>
        <sz val="8.25"/>
        <color rgb="FF000000"/>
        <rFont val="Arial"/>
        <family val="2"/>
      </rPr>
      <t xml:space="preserve">(b)</t>
    </r>
    <r>
      <rPr>
        <sz val="8.25"/>
        <color rgb="FF000000"/>
        <rFont val="Arial"/>
        <family val="2"/>
      </rPr>
      <t xml:space="preserve"> </t>
    </r>
    <r>
      <rPr>
        <sz val="8.25"/>
        <color rgb="FF000000"/>
        <rFont val="Arial"/>
        <family val="2"/>
      </rPr>
      <t xml:space="preserve">Data en què finalitza el període de coexistència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</si>
  <si>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d'avaluació i verificació de la constància de les prestacions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</si>
</sst>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0.68" customWidth="1"/>
    <col min="4" max="4" width="5.95" customWidth="1"/>
    <col min="5" max="5" width="71.91" customWidth="1"/>
    <col min="6" max="6" width="2.89" customWidth="1"/>
    <col min="7" max="7" width="12.07" customWidth="1"/>
    <col min="8" max="8" width="12.24" customWidth="1"/>
    <col min="9" max="9" width="1.02"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3"/>
      <c r="D3" s="2" t="s">
        <v>3</v>
      </c>
      <c r="E3" s="2"/>
      <c r="F3" s="2"/>
      <c r="G3" s="2"/>
      <c r="H3" s="2"/>
      <c r="I3" s="2"/>
      <c r="J3" s="2"/>
    </row>
    <row r="5" spans="1:10" ht="55.50" thickBot="1" customHeight="1">
      <c r="A5" s="5" t="s">
        <v>4</v>
      </c>
      <c r="B5" s="5"/>
      <c r="C5" s="5"/>
      <c r="D5" s="5"/>
      <c r="E5" s="5"/>
      <c r="F5" s="5"/>
      <c r="G5" s="5"/>
      <c r="H5" s="5"/>
      <c r="I5" s="5"/>
      <c r="J5" s="5"/>
    </row>
    <row r="8" spans="1:10" ht="24.00" thickBot="1" customHeight="1">
      <c r="A8" s="6" t="s">
        <v>5</v>
      </c>
      <c r="B8" s="6"/>
      <c r="C8" s="6" t="s">
        <v>6</v>
      </c>
      <c r="D8" s="6"/>
      <c r="E8" s="6" t="s">
        <v>7</v>
      </c>
      <c r="F8" s="7" t="s">
        <v>8</v>
      </c>
      <c r="G8" s="7"/>
      <c r="H8" s="7" t="s">
        <v>9</v>
      </c>
      <c r="I8" s="7" t="s">
        <v>10</v>
      </c>
      <c r="J8" s="7"/>
    </row>
    <row r="9" spans="1:10" ht="13.50" thickBot="1" customHeight="1">
      <c r="A9" s="8">
        <v>1</v>
      </c>
      <c r="B9" s="8"/>
      <c r="C9" s="8"/>
      <c r="D9" s="8"/>
      <c r="E9" s="9" t="s">
        <v>11</v>
      </c>
      <c r="F9" s="9"/>
      <c r="G9" s="9"/>
      <c r="H9" s="8"/>
      <c r="I9" s="8"/>
      <c r="J9" s="8"/>
    </row>
    <row r="10" spans="1:10" ht="13.50" thickBot="1" customHeight="1">
      <c r="A10" s="1" t="s">
        <v>12</v>
      </c>
      <c r="B10" s="1"/>
      <c r="C10" s="10" t="s">
        <v>13</v>
      </c>
      <c r="D10" s="10"/>
      <c r="E10" s="1" t="s">
        <v>14</v>
      </c>
      <c r="F10" s="11">
        <v>0.006</v>
      </c>
      <c r="G10" s="11"/>
      <c r="H10" s="12">
        <v>1.5</v>
      </c>
      <c r="I10" s="12">
        <f ca="1">ROUND(INDIRECT(ADDRESS(ROW()+(0), COLUMN()+(-3), 1))*INDIRECT(ADDRESS(ROW()+(0), COLUMN()+(-1), 1)), 2)</f>
        <v>0.01</v>
      </c>
      <c r="J10" s="12"/>
    </row>
    <row r="11" spans="1:10" ht="24.00" thickBot="1" customHeight="1">
      <c r="A11" s="1" t="s">
        <v>15</v>
      </c>
      <c r="B11" s="1"/>
      <c r="C11" s="10" t="s">
        <v>16</v>
      </c>
      <c r="D11" s="10"/>
      <c r="E11" s="1" t="s">
        <v>17</v>
      </c>
      <c r="F11" s="11">
        <v>0.015</v>
      </c>
      <c r="G11" s="11"/>
      <c r="H11" s="12">
        <v>53.48</v>
      </c>
      <c r="I11" s="12">
        <f ca="1">ROUND(INDIRECT(ADDRESS(ROW()+(0), COLUMN()+(-3), 1))*INDIRECT(ADDRESS(ROW()+(0), COLUMN()+(-1), 1)), 2)</f>
        <v>0.8</v>
      </c>
      <c r="J11" s="12"/>
    </row>
    <row r="12" spans="1:10" ht="34.50" thickBot="1" customHeight="1">
      <c r="A12" s="1" t="s">
        <v>18</v>
      </c>
      <c r="B12" s="1"/>
      <c r="C12" s="10" t="s">
        <v>19</v>
      </c>
      <c r="D12" s="10"/>
      <c r="E12" s="1" t="s">
        <v>20</v>
      </c>
      <c r="F12" s="11">
        <v>2</v>
      </c>
      <c r="G12" s="11"/>
      <c r="H12" s="12">
        <v>16.57</v>
      </c>
      <c r="I12" s="12">
        <f ca="1">ROUND(INDIRECT(ADDRESS(ROW()+(0), COLUMN()+(-3), 1))*INDIRECT(ADDRESS(ROW()+(0), COLUMN()+(-1), 1)), 2)</f>
        <v>33.14</v>
      </c>
      <c r="J12" s="12"/>
    </row>
    <row r="13" spans="1:10" ht="34.50" thickBot="1" customHeight="1">
      <c r="A13" s="1" t="s">
        <v>21</v>
      </c>
      <c r="B13" s="1"/>
      <c r="C13" s="10" t="s">
        <v>22</v>
      </c>
      <c r="D13" s="10"/>
      <c r="E13" s="1" t="s">
        <v>23</v>
      </c>
      <c r="F13" s="11">
        <v>1.05</v>
      </c>
      <c r="G13" s="11"/>
      <c r="H13" s="12">
        <v>17.71</v>
      </c>
      <c r="I13" s="12">
        <f ca="1">ROUND(INDIRECT(ADDRESS(ROW()+(0), COLUMN()+(-3), 1))*INDIRECT(ADDRESS(ROW()+(0), COLUMN()+(-1), 1)), 2)</f>
        <v>18.6</v>
      </c>
      <c r="J13" s="12"/>
    </row>
    <row r="14" spans="1:10" ht="45.00" thickBot="1" customHeight="1">
      <c r="A14" s="1" t="s">
        <v>24</v>
      </c>
      <c r="B14" s="1"/>
      <c r="C14" s="10" t="s">
        <v>25</v>
      </c>
      <c r="D14" s="10"/>
      <c r="E14" s="1" t="s">
        <v>26</v>
      </c>
      <c r="F14" s="11">
        <v>7.5</v>
      </c>
      <c r="G14" s="11"/>
      <c r="H14" s="12">
        <v>15.96</v>
      </c>
      <c r="I14" s="12">
        <f ca="1">ROUND(INDIRECT(ADDRESS(ROW()+(0), COLUMN()+(-3), 1))*INDIRECT(ADDRESS(ROW()+(0), COLUMN()+(-1), 1)), 2)</f>
        <v>119.7</v>
      </c>
      <c r="J14" s="12"/>
    </row>
    <row r="15" spans="1:10" ht="13.50" thickBot="1" customHeight="1">
      <c r="A15" s="1" t="s">
        <v>27</v>
      </c>
      <c r="B15" s="1"/>
      <c r="C15" s="10" t="s">
        <v>28</v>
      </c>
      <c r="D15" s="10"/>
      <c r="E15" s="1" t="s">
        <v>29</v>
      </c>
      <c r="F15" s="13">
        <v>2</v>
      </c>
      <c r="G15" s="13"/>
      <c r="H15" s="14">
        <v>1.25</v>
      </c>
      <c r="I15" s="14">
        <f ca="1">ROUND(INDIRECT(ADDRESS(ROW()+(0), COLUMN()+(-3), 1))*INDIRECT(ADDRESS(ROW()+(0), COLUMN()+(-1), 1)), 2)</f>
        <v>2.5</v>
      </c>
      <c r="J15" s="14"/>
    </row>
    <row r="16" spans="1:10" ht="13.50" thickBot="1" customHeight="1">
      <c r="A16" s="15"/>
      <c r="B16" s="15"/>
      <c r="C16" s="15"/>
      <c r="D16" s="15"/>
      <c r="E16" s="15"/>
      <c r="F16" s="9" t="s">
        <v>30</v>
      </c>
      <c r="G16" s="9"/>
      <c r="H16" s="9"/>
      <c r="I16" s="17">
        <f ca="1">ROUND(SUM(INDIRECT(ADDRESS(ROW()+(-1), COLUMN()+(0), 1)),INDIRECT(ADDRESS(ROW()+(-2), COLUMN()+(0), 1)),INDIRECT(ADDRESS(ROW()+(-3), COLUMN()+(0), 1)),INDIRECT(ADDRESS(ROW()+(-4), COLUMN()+(0), 1)),INDIRECT(ADDRESS(ROW()+(-5), COLUMN()+(0), 1)),INDIRECT(ADDRESS(ROW()+(-6), COLUMN()+(0), 1))), 2)</f>
        <v>174.75</v>
      </c>
      <c r="J16" s="17"/>
    </row>
    <row r="17" spans="1:10" ht="13.50" thickBot="1" customHeight="1">
      <c r="A17" s="15">
        <v>2</v>
      </c>
      <c r="B17" s="15"/>
      <c r="C17" s="15"/>
      <c r="D17" s="15"/>
      <c r="E17" s="18" t="s">
        <v>31</v>
      </c>
      <c r="F17" s="18"/>
      <c r="G17" s="18"/>
      <c r="H17" s="15"/>
      <c r="I17" s="15"/>
      <c r="J17" s="15"/>
    </row>
    <row r="18" spans="1:10" ht="13.50" thickBot="1" customHeight="1">
      <c r="A18" s="1" t="s">
        <v>32</v>
      </c>
      <c r="B18" s="1"/>
      <c r="C18" s="10" t="s">
        <v>33</v>
      </c>
      <c r="D18" s="10"/>
      <c r="E18" s="1" t="s">
        <v>34</v>
      </c>
      <c r="F18" s="13">
        <v>0.1</v>
      </c>
      <c r="G18" s="13"/>
      <c r="H18" s="14">
        <v>3.42</v>
      </c>
      <c r="I18" s="14">
        <f ca="1">ROUND(INDIRECT(ADDRESS(ROW()+(0), COLUMN()+(-3), 1))*INDIRECT(ADDRESS(ROW()+(0), COLUMN()+(-1), 1)), 2)</f>
        <v>0.34</v>
      </c>
      <c r="J18" s="14"/>
    </row>
    <row r="19" spans="1:10" ht="13.50" thickBot="1" customHeight="1">
      <c r="A19" s="15"/>
      <c r="B19" s="15"/>
      <c r="C19" s="15"/>
      <c r="D19" s="15"/>
      <c r="E19" s="15"/>
      <c r="F19" s="9" t="s">
        <v>35</v>
      </c>
      <c r="G19" s="9"/>
      <c r="H19" s="9"/>
      <c r="I19" s="17">
        <f ca="1">ROUND(SUM(INDIRECT(ADDRESS(ROW()+(-1), COLUMN()+(0), 1))), 2)</f>
        <v>0.34</v>
      </c>
      <c r="J19" s="17"/>
    </row>
    <row r="20" spans="1:10" ht="13.50" thickBot="1" customHeight="1">
      <c r="A20" s="15">
        <v>3</v>
      </c>
      <c r="B20" s="15"/>
      <c r="C20" s="15"/>
      <c r="D20" s="15"/>
      <c r="E20" s="18" t="s">
        <v>36</v>
      </c>
      <c r="F20" s="18"/>
      <c r="G20" s="18"/>
      <c r="H20" s="15"/>
      <c r="I20" s="15"/>
      <c r="J20" s="15"/>
    </row>
    <row r="21" spans="1:10" ht="13.50" thickBot="1" customHeight="1">
      <c r="A21" s="1" t="s">
        <v>37</v>
      </c>
      <c r="B21" s="1"/>
      <c r="C21" s="10" t="s">
        <v>38</v>
      </c>
      <c r="D21" s="10"/>
      <c r="E21" s="1" t="s">
        <v>39</v>
      </c>
      <c r="F21" s="11">
        <v>0.36</v>
      </c>
      <c r="G21" s="11"/>
      <c r="H21" s="12">
        <v>29.67</v>
      </c>
      <c r="I21" s="12">
        <f ca="1">ROUND(INDIRECT(ADDRESS(ROW()+(0), COLUMN()+(-3), 1))*INDIRECT(ADDRESS(ROW()+(0), COLUMN()+(-1), 1)), 2)</f>
        <v>10.68</v>
      </c>
      <c r="J21" s="12"/>
    </row>
    <row r="22" spans="1:10" ht="13.50" thickBot="1" customHeight="1">
      <c r="A22" s="1" t="s">
        <v>40</v>
      </c>
      <c r="B22" s="1"/>
      <c r="C22" s="10" t="s">
        <v>41</v>
      </c>
      <c r="D22" s="10"/>
      <c r="E22" s="1" t="s">
        <v>42</v>
      </c>
      <c r="F22" s="11">
        <v>0.24</v>
      </c>
      <c r="G22" s="11"/>
      <c r="H22" s="12">
        <v>24.86</v>
      </c>
      <c r="I22" s="12">
        <f ca="1">ROUND(INDIRECT(ADDRESS(ROW()+(0), COLUMN()+(-3), 1))*INDIRECT(ADDRESS(ROW()+(0), COLUMN()+(-1), 1)), 2)</f>
        <v>5.97</v>
      </c>
      <c r="J22" s="12"/>
    </row>
    <row r="23" spans="1:10" ht="13.50" thickBot="1" customHeight="1">
      <c r="A23" s="1" t="s">
        <v>43</v>
      </c>
      <c r="B23" s="1"/>
      <c r="C23" s="10" t="s">
        <v>44</v>
      </c>
      <c r="D23" s="10"/>
      <c r="E23" s="1" t="s">
        <v>45</v>
      </c>
      <c r="F23" s="11">
        <v>0.48</v>
      </c>
      <c r="G23" s="11"/>
      <c r="H23" s="12">
        <v>30.13</v>
      </c>
      <c r="I23" s="12">
        <f ca="1">ROUND(INDIRECT(ADDRESS(ROW()+(0), COLUMN()+(-3), 1))*INDIRECT(ADDRESS(ROW()+(0), COLUMN()+(-1), 1)), 2)</f>
        <v>14.46</v>
      </c>
      <c r="J23" s="12"/>
    </row>
    <row r="24" spans="1:10" ht="13.50" thickBot="1" customHeight="1">
      <c r="A24" s="1" t="s">
        <v>46</v>
      </c>
      <c r="B24" s="1"/>
      <c r="C24" s="10" t="s">
        <v>47</v>
      </c>
      <c r="D24" s="10"/>
      <c r="E24" s="1" t="s">
        <v>48</v>
      </c>
      <c r="F24" s="13">
        <v>0.24</v>
      </c>
      <c r="G24" s="13"/>
      <c r="H24" s="14">
        <v>26.48</v>
      </c>
      <c r="I24" s="14">
        <f ca="1">ROUND(INDIRECT(ADDRESS(ROW()+(0), COLUMN()+(-3), 1))*INDIRECT(ADDRESS(ROW()+(0), COLUMN()+(-1), 1)), 2)</f>
        <v>6.36</v>
      </c>
      <c r="J24" s="14"/>
    </row>
    <row r="25" spans="1:10" ht="13.50" thickBot="1" customHeight="1">
      <c r="A25" s="15"/>
      <c r="B25" s="15"/>
      <c r="C25" s="15"/>
      <c r="D25" s="15"/>
      <c r="E25" s="15"/>
      <c r="F25" s="9" t="s">
        <v>49</v>
      </c>
      <c r="G25" s="9"/>
      <c r="H25" s="9"/>
      <c r="I25" s="17">
        <f ca="1">ROUND(SUM(INDIRECT(ADDRESS(ROW()+(-1), COLUMN()+(0), 1)),INDIRECT(ADDRESS(ROW()+(-2), COLUMN()+(0), 1)),INDIRECT(ADDRESS(ROW()+(-3), COLUMN()+(0), 1)),INDIRECT(ADDRESS(ROW()+(-4), COLUMN()+(0), 1))), 2)</f>
        <v>37.47</v>
      </c>
      <c r="J25" s="17"/>
    </row>
    <row r="26" spans="1:10" ht="13.50" thickBot="1" customHeight="1">
      <c r="A26" s="15">
        <v>4</v>
      </c>
      <c r="B26" s="15"/>
      <c r="C26" s="15"/>
      <c r="D26" s="15"/>
      <c r="E26" s="18" t="s">
        <v>50</v>
      </c>
      <c r="F26" s="18"/>
      <c r="G26" s="18"/>
      <c r="H26" s="15"/>
      <c r="I26" s="15"/>
      <c r="J26" s="15"/>
    </row>
    <row r="27" spans="1:10" ht="13.50" thickBot="1" customHeight="1">
      <c r="A27" s="19"/>
      <c r="B27" s="19"/>
      <c r="C27" s="20" t="s">
        <v>51</v>
      </c>
      <c r="D27" s="20"/>
      <c r="E27" s="19" t="s">
        <v>52</v>
      </c>
      <c r="F27" s="13">
        <v>2</v>
      </c>
      <c r="G27" s="13"/>
      <c r="H27" s="14">
        <f ca="1">ROUND(SUM(INDIRECT(ADDRESS(ROW()+(-2), COLUMN()+(1), 1)),INDIRECT(ADDRESS(ROW()+(-8), COLUMN()+(1), 1)),INDIRECT(ADDRESS(ROW()+(-11), COLUMN()+(1), 1))), 2)</f>
        <v>212.56</v>
      </c>
      <c r="I27" s="14">
        <f ca="1">ROUND(INDIRECT(ADDRESS(ROW()+(0), COLUMN()+(-3), 1))*INDIRECT(ADDRESS(ROW()+(0), COLUMN()+(-1), 1))/100, 2)</f>
        <v>4.25</v>
      </c>
      <c r="J27" s="14"/>
    </row>
    <row r="28" spans="1:10" ht="13.50" thickBot="1" customHeight="1">
      <c r="A28" s="21" t="s">
        <v>53</v>
      </c>
      <c r="B28" s="21"/>
      <c r="C28" s="22"/>
      <c r="D28" s="22"/>
      <c r="E28" s="23"/>
      <c r="F28" s="24" t="s">
        <v>54</v>
      </c>
      <c r="G28" s="24"/>
      <c r="H28" s="25"/>
      <c r="I28" s="26">
        <f ca="1">ROUND(SUM(INDIRECT(ADDRESS(ROW()+(-1), COLUMN()+(0), 1)),INDIRECT(ADDRESS(ROW()+(-3), COLUMN()+(0), 1)),INDIRECT(ADDRESS(ROW()+(-9), COLUMN()+(0), 1)),INDIRECT(ADDRESS(ROW()+(-12), COLUMN()+(0), 1))), 2)</f>
        <v>216.81</v>
      </c>
      <c r="J28" s="26"/>
    </row>
    <row r="31" spans="1:10" ht="13.50" thickBot="1" customHeight="1">
      <c r="A31" s="27" t="s">
        <v>55</v>
      </c>
      <c r="B31" s="27"/>
      <c r="C31" s="27"/>
      <c r="D31" s="27"/>
      <c r="E31" s="27"/>
      <c r="F31" s="27"/>
      <c r="G31" s="27" t="s">
        <v>56</v>
      </c>
      <c r="H31" s="27" t="s">
        <v>57</v>
      </c>
      <c r="I31" s="27"/>
      <c r="J31" s="27" t="s">
        <v>58</v>
      </c>
    </row>
    <row r="32" spans="1:10" ht="13.50" thickBot="1" customHeight="1">
      <c r="A32" s="28" t="s">
        <v>59</v>
      </c>
      <c r="B32" s="28"/>
      <c r="C32" s="28"/>
      <c r="D32" s="28"/>
      <c r="E32" s="28"/>
      <c r="F32" s="28"/>
      <c r="G32" s="29">
        <v>1.18202e+06</v>
      </c>
      <c r="H32" s="29">
        <v>1.18202e+06</v>
      </c>
      <c r="I32" s="29"/>
      <c r="J32" s="29" t="s">
        <v>60</v>
      </c>
    </row>
    <row r="33" spans="1:10" ht="13.50" thickBot="1" customHeight="1">
      <c r="A33" s="30" t="s">
        <v>61</v>
      </c>
      <c r="B33" s="30"/>
      <c r="C33" s="30"/>
      <c r="D33" s="30"/>
      <c r="E33" s="30"/>
      <c r="F33" s="30"/>
      <c r="G33" s="31"/>
      <c r="H33" s="31"/>
      <c r="I33" s="31"/>
      <c r="J33" s="31"/>
    </row>
    <row r="36" spans="1:1" ht="33.75" thickBot="1" customHeight="1">
      <c r="A36" s="1" t="s">
        <v>62</v>
      </c>
      <c r="B36" s="1"/>
      <c r="C36" s="1"/>
      <c r="D36" s="1"/>
      <c r="E36" s="1"/>
      <c r="F36" s="1"/>
      <c r="G36" s="1"/>
      <c r="H36" s="1"/>
      <c r="I36" s="1"/>
      <c r="J36" s="1"/>
    </row>
    <row r="37" spans="1:1" ht="33.75" thickBot="1" customHeight="1">
      <c r="A37" s="1" t="s">
        <v>63</v>
      </c>
      <c r="B37" s="1"/>
      <c r="C37" s="1"/>
      <c r="D37" s="1"/>
      <c r="E37" s="1"/>
      <c r="F37" s="1"/>
      <c r="G37" s="1"/>
      <c r="H37" s="1"/>
      <c r="I37" s="1"/>
      <c r="J37" s="1"/>
    </row>
    <row r="38" spans="1:1" ht="33.75" thickBot="1" customHeight="1">
      <c r="A38" s="1" t="s">
        <v>64</v>
      </c>
      <c r="B38" s="1"/>
      <c r="C38" s="1"/>
      <c r="D38" s="1"/>
      <c r="E38" s="1"/>
      <c r="F38" s="1"/>
      <c r="G38" s="1"/>
      <c r="H38" s="1"/>
      <c r="I38" s="1"/>
      <c r="J38" s="1"/>
    </row>
  </sheetData>
  <mergeCells count="97">
    <mergeCell ref="A1:J1"/>
    <mergeCell ref="B3:C3"/>
    <mergeCell ref="D3:J3"/>
    <mergeCell ref="A5:J5"/>
    <mergeCell ref="A8:B8"/>
    <mergeCell ref="C8:D8"/>
    <mergeCell ref="F8:G8"/>
    <mergeCell ref="I8:J8"/>
    <mergeCell ref="A9:B9"/>
    <mergeCell ref="C9:D9"/>
    <mergeCell ref="E9:G9"/>
    <mergeCell ref="I9:J9"/>
    <mergeCell ref="A10:B10"/>
    <mergeCell ref="C10:D10"/>
    <mergeCell ref="F10:G10"/>
    <mergeCell ref="I10:J10"/>
    <mergeCell ref="A11:B11"/>
    <mergeCell ref="C11:D11"/>
    <mergeCell ref="F11:G11"/>
    <mergeCell ref="I11:J11"/>
    <mergeCell ref="A12:B12"/>
    <mergeCell ref="C12:D12"/>
    <mergeCell ref="F12:G12"/>
    <mergeCell ref="I12:J12"/>
    <mergeCell ref="A13:B13"/>
    <mergeCell ref="C13:D13"/>
    <mergeCell ref="F13:G13"/>
    <mergeCell ref="I13:J13"/>
    <mergeCell ref="A14:B14"/>
    <mergeCell ref="C14:D14"/>
    <mergeCell ref="F14:G14"/>
    <mergeCell ref="I14:J14"/>
    <mergeCell ref="A15:B15"/>
    <mergeCell ref="C15:D15"/>
    <mergeCell ref="F15:G15"/>
    <mergeCell ref="I15:J15"/>
    <mergeCell ref="A16:B16"/>
    <mergeCell ref="C16:D16"/>
    <mergeCell ref="F16:H16"/>
    <mergeCell ref="I16:J16"/>
    <mergeCell ref="A17:B17"/>
    <mergeCell ref="C17:D17"/>
    <mergeCell ref="E17:G17"/>
    <mergeCell ref="I17:J17"/>
    <mergeCell ref="A18:B18"/>
    <mergeCell ref="C18:D18"/>
    <mergeCell ref="F18:G18"/>
    <mergeCell ref="I18:J18"/>
    <mergeCell ref="A19:B19"/>
    <mergeCell ref="C19:D19"/>
    <mergeCell ref="F19:H19"/>
    <mergeCell ref="I19:J19"/>
    <mergeCell ref="A20:B20"/>
    <mergeCell ref="C20:D20"/>
    <mergeCell ref="E20:G20"/>
    <mergeCell ref="I20:J20"/>
    <mergeCell ref="A21:B21"/>
    <mergeCell ref="C21:D21"/>
    <mergeCell ref="F21:G21"/>
    <mergeCell ref="I21:J21"/>
    <mergeCell ref="A22:B22"/>
    <mergeCell ref="C22:D22"/>
    <mergeCell ref="F22:G22"/>
    <mergeCell ref="I22:J22"/>
    <mergeCell ref="A23:B23"/>
    <mergeCell ref="C23:D23"/>
    <mergeCell ref="F23:G23"/>
    <mergeCell ref="I23:J23"/>
    <mergeCell ref="A24:B24"/>
    <mergeCell ref="C24:D24"/>
    <mergeCell ref="F24:G24"/>
    <mergeCell ref="I24:J24"/>
    <mergeCell ref="A25:B25"/>
    <mergeCell ref="C25:D25"/>
    <mergeCell ref="F25:H25"/>
    <mergeCell ref="I25:J25"/>
    <mergeCell ref="A26:B26"/>
    <mergeCell ref="C26:D26"/>
    <mergeCell ref="E26:G26"/>
    <mergeCell ref="I26:J26"/>
    <mergeCell ref="A27:B27"/>
    <mergeCell ref="C27:D27"/>
    <mergeCell ref="F27:G27"/>
    <mergeCell ref="I27:J27"/>
    <mergeCell ref="A28:E28"/>
    <mergeCell ref="F28:H28"/>
    <mergeCell ref="I28:J28"/>
    <mergeCell ref="A31:F31"/>
    <mergeCell ref="H31:I31"/>
    <mergeCell ref="A32:F32"/>
    <mergeCell ref="G32:G33"/>
    <mergeCell ref="H32:I33"/>
    <mergeCell ref="J32:J33"/>
    <mergeCell ref="A33:F33"/>
    <mergeCell ref="A36:J36"/>
    <mergeCell ref="A37:J37"/>
    <mergeCell ref="A38:J38"/>
  </mergeCells>
  <pageMargins left="0.147638" right="0.147638" top="0.206693" bottom="0.206693" header="0.0" footer="0.0"/>
  <pageSetup paperSize="9" orientation="portrait"/>
  <rowBreaks count="0" manualBreakCount="0">
    </rowBreaks>
</worksheet>
</file>