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<sst xmlns="http://schemas.openxmlformats.org/spreadsheetml/2006/main" count="58" uniqueCount="58">
  <si>
    <t xml:space="preserve"/>
  </si>
  <si>
    <t xml:space="preserve">CCG020</t>
  </si>
  <si>
    <t xml:space="preserve">m³</t>
  </si>
  <si>
    <t xml:space="preserve">Mur de gabions de malla electrosoldada.</t>
  </si>
  <si>
    <r>
      <rPr>
        <sz val="8.25"/>
        <color rgb="FF000000"/>
        <rFont val="Arial"/>
        <family val="2"/>
      </rPr>
      <t xml:space="preserve">Mur de gabions amb una cara vista, de 2000x1000x1000 mm de malla electrosoldada, de filferro d'acer galvanitzat de 4,5 mm de diàmetre, amb una obertura de malla de 100x100 mm en totes les cares; amb diafragma intermedi de 1000x1000 m de malla electrosoldada, de filferro d'acer galvanitzat de 4,5 mm de diàmetre, amb una obertura de malla de 100x100 mm, engrapat perpendicularment a les malles de cara, posteriors, terra i tapa del gabió; i reblert amb mitjans mecànics amb pedra granítica, de granulometria compresa entre 70 i 250 mm; muntatge i desmuntatge del sistema d'encofrat necessari per a evitar la deformació dels gabions durant el seu ompliment i assegurar l'alineació i aplomat de l'estructura. Inclús tensors i grapes per a conformar adequadament els gabions.</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</si>
  <si>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</si>
  <si>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</si>
  <si>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</si>
  <si>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</si>
  <si>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</si>
  <si>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</si>
  <si>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</si>
  <si>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mt07etf010b</t>
  </si>
  <si>
    <t xml:space="preserve">U</t>
  </si>
  <si>
    <t xml:space="preserve">Gabió de 2000x1000x1000 mm de malla electrosoldada, de filferro d'acer galvanitzat, segons UNE-EN 10244-2, de 4,5 mm de diàmetre, amb una obertura de malla de 100x100 mm en totes les cares, amb una resistència a la corrosió en boira salina superior a 3000 hores segons UNE-EN ISO 10289 i UNE-EN ISO 9227, una resistència a la tracció del filferro d'entre 500 i 800 N/mm² segons UNE-EN 10223-8 i una resistència mínima de les soldadures d'un 75% de la resistència del filferro.</t>
  </si>
  <si>
    <t xml:space="preserve">mt07etf015a</t>
  </si>
  <si>
    <t xml:space="preserve">U</t>
  </si>
  <si>
    <t xml:space="preserve">Diafragma intermedi de 1000x1000 m de malla electrosoldada, de filferro d'acer galvanitzat, segons UNE-EN 10244-2, de 4,5 mm de diàmetre, amb una obertura de malla de 100x100 mm, amb una resistència a la corrosió en boira salina superior a 3000 hores segons UNE-EN ISO 10289 i UNE-EN ISO 9227, una resistència a la tracció del filferro d'entre 500 i 800 N/mm² segons UNE-EN 10223-8 i una resistència mínima de les soldadures d'un 75% de la resistència del filferro.</t>
  </si>
  <si>
    <t xml:space="preserve">mt50spa052b</t>
  </si>
  <si>
    <t xml:space="preserve">m</t>
  </si>
  <si>
    <t xml:space="preserve">Tauló de fusta de pi, de 20x7,2 cm.</t>
  </si>
  <si>
    <t xml:space="preserve">mt50spa101</t>
  </si>
  <si>
    <t xml:space="preserve">kg</t>
  </si>
  <si>
    <t xml:space="preserve">Claus d'acer.</t>
  </si>
  <si>
    <t xml:space="preserve">mt50spa081a</t>
  </si>
  <si>
    <t xml:space="preserve">U</t>
  </si>
  <si>
    <t xml:space="preserve">Puntal metàl·lic telescòpic, de fins a 3 m d'altura.</t>
  </si>
  <si>
    <t xml:space="preserve">mt07etf020a</t>
  </si>
  <si>
    <t xml:space="preserve">U</t>
  </si>
  <si>
    <t xml:space="preserve">Tensor de filferro d'acer galvanitzat, segons UNE-EN 10244-2, de 5 mm de diàmetre i 510 mm de longitud, amb una resistència a la corrosió en boira salina superior a 3000 hores segons UNE-EN ISO 10289 i UNE-EN ISO 9227, una resistència a la tracció del filferro d'entre 500 i 800 N/mm² segons UNE-EN 10223-8 i una resistència mínima de les soldadures d'un 75% de la resistència del filferro.</t>
  </si>
  <si>
    <t xml:space="preserve">mt07etf025a</t>
  </si>
  <si>
    <t xml:space="preserve">U</t>
  </si>
  <si>
    <t xml:space="preserve">Grapa de filferro d'acer galvanitzat, segons UNE-EN 10244-2, de 3 mm de diàmetre, amb una resistència a la tracció superior a 1720 N/mm² i una resistència a l'obertura superior a 2000 N/mm².</t>
  </si>
  <si>
    <t xml:space="preserve">mt06psm010c</t>
  </si>
  <si>
    <t xml:space="preserve">m³</t>
  </si>
  <si>
    <t xml:space="preserve">Pedra granítica de granulometria compresa entre 70 i 250 mm, amb desgast en l'assaig de Los Ángeles &lt; 50.</t>
  </si>
  <si>
    <t xml:space="preserve">Subtotal materials:</t>
  </si>
  <si>
    <t xml:space="preserve">Equip i maquinària</t>
  </si>
  <si>
    <t xml:space="preserve">mq01exn020a</t>
  </si>
  <si>
    <t xml:space="preserve">h</t>
  </si>
  <si>
    <t xml:space="preserve">Retroexcavadora hidràulica sobre pneumàtics, de 105 kW.</t>
  </si>
  <si>
    <t xml:space="preserve">mq04cab010c</t>
  </si>
  <si>
    <t xml:space="preserve">h</t>
  </si>
  <si>
    <t xml:space="preserve">Camió basculant de 12 t de càrrega, de 162 kW.</t>
  </si>
  <si>
    <t xml:space="preserve">Subtotal equip i maquinària:</t>
  </si>
  <si>
    <t xml:space="preserve">Mà d'obra</t>
  </si>
  <si>
    <t xml:space="preserve">mo041</t>
  </si>
  <si>
    <t xml:space="preserve">h</t>
  </si>
  <si>
    <t xml:space="preserve">Oficial 1ª construcció d'obra civil.</t>
  </si>
  <si>
    <t xml:space="preserve">mo087</t>
  </si>
  <si>
    <t xml:space="preserve">h</t>
  </si>
  <si>
    <t xml:space="preserve">Ajudant construcció d'obra civil.</t>
  </si>
  <si>
    <t xml:space="preserve">Subtotal mà d'obra:</t>
  </si>
  <si>
    <t xml:space="preserve">Costos directes complementaris</t>
  </si>
  <si>
    <t xml:space="preserve">%</t>
  </si>
  <si>
    <t xml:space="preserve">Costos directes complementaris</t>
  </si>
  <si>
    <t xml:space="preserve">Cost de manteniment decennal: 18,98€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</si>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</sst>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42" customWidth="1"/>
    <col min="3" max="3" width="1.87" customWidth="1"/>
    <col min="4" max="4" width="4.76" customWidth="1"/>
    <col min="5" max="5" width="72.76" customWidth="1"/>
    <col min="6" max="6" width="14.96" customWidth="1"/>
    <col min="7" max="7" width="12.24"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1">
        <v>0.5</v>
      </c>
      <c r="G10" s="12">
        <v>63.68</v>
      </c>
      <c r="H10" s="12">
        <f ca="1">ROUND(INDIRECT(ADDRESS(ROW()+(0), COLUMN()+(-2), 1))*INDIRECT(ADDRESS(ROW()+(0), COLUMN()+(-1), 1)), 2)</f>
        <v>31.84</v>
      </c>
    </row>
    <row r="11" spans="1:8" ht="66.00" thickBot="1" customHeight="1">
      <c r="A11" s="1" t="s">
        <v>15</v>
      </c>
      <c r="B11" s="1"/>
      <c r="C11" s="10" t="s">
        <v>16</v>
      </c>
      <c r="D11" s="10"/>
      <c r="E11" s="1" t="s">
        <v>17</v>
      </c>
      <c r="F11" s="11">
        <v>1.5</v>
      </c>
      <c r="G11" s="12">
        <v>6.46</v>
      </c>
      <c r="H11" s="12">
        <f ca="1">ROUND(INDIRECT(ADDRESS(ROW()+(0), COLUMN()+(-2), 1))*INDIRECT(ADDRESS(ROW()+(0), COLUMN()+(-1), 1)), 2)</f>
        <v>9.69</v>
      </c>
    </row>
    <row r="12" spans="1:8" ht="13.50" thickBot="1" customHeight="1">
      <c r="A12" s="1" t="s">
        <v>18</v>
      </c>
      <c r="B12" s="1"/>
      <c r="C12" s="10" t="s">
        <v>19</v>
      </c>
      <c r="D12" s="10"/>
      <c r="E12" s="1" t="s">
        <v>20</v>
      </c>
      <c r="F12" s="11">
        <v>0.3</v>
      </c>
      <c r="G12" s="12">
        <v>6.46</v>
      </c>
      <c r="H12" s="12">
        <f ca="1">ROUND(INDIRECT(ADDRESS(ROW()+(0), COLUMN()+(-2), 1))*INDIRECT(ADDRESS(ROW()+(0), COLUMN()+(-1), 1)), 2)</f>
        <v>1.94</v>
      </c>
    </row>
    <row r="13" spans="1:8" ht="13.50" thickBot="1" customHeight="1">
      <c r="A13" s="1" t="s">
        <v>21</v>
      </c>
      <c r="B13" s="1"/>
      <c r="C13" s="10" t="s">
        <v>22</v>
      </c>
      <c r="D13" s="10"/>
      <c r="E13" s="1" t="s">
        <v>23</v>
      </c>
      <c r="F13" s="11">
        <v>0.075</v>
      </c>
      <c r="G13" s="12">
        <v>1.91</v>
      </c>
      <c r="H13" s="12">
        <f ca="1">ROUND(INDIRECT(ADDRESS(ROW()+(0), COLUMN()+(-2), 1))*INDIRECT(ADDRESS(ROW()+(0), COLUMN()+(-1), 1)), 2)</f>
        <v>0.14</v>
      </c>
    </row>
    <row r="14" spans="1:8" ht="13.50" thickBot="1" customHeight="1">
      <c r="A14" s="1" t="s">
        <v>24</v>
      </c>
      <c r="B14" s="1"/>
      <c r="C14" s="10" t="s">
        <v>25</v>
      </c>
      <c r="D14" s="10"/>
      <c r="E14" s="1" t="s">
        <v>26</v>
      </c>
      <c r="F14" s="11">
        <v>0.01</v>
      </c>
      <c r="G14" s="12">
        <v>19.67</v>
      </c>
      <c r="H14" s="12">
        <f ca="1">ROUND(INDIRECT(ADDRESS(ROW()+(0), COLUMN()+(-2), 1))*INDIRECT(ADDRESS(ROW()+(0), COLUMN()+(-1), 1)), 2)</f>
        <v>0.2</v>
      </c>
    </row>
    <row r="15" spans="1:8" ht="55.50" thickBot="1" customHeight="1">
      <c r="A15" s="1" t="s">
        <v>27</v>
      </c>
      <c r="B15" s="1"/>
      <c r="C15" s="10" t="s">
        <v>28</v>
      </c>
      <c r="D15" s="10"/>
      <c r="E15" s="1" t="s">
        <v>29</v>
      </c>
      <c r="F15" s="11">
        <v>8</v>
      </c>
      <c r="G15" s="12">
        <v>0.45</v>
      </c>
      <c r="H15" s="12">
        <f ca="1">ROUND(INDIRECT(ADDRESS(ROW()+(0), COLUMN()+(-2), 1))*INDIRECT(ADDRESS(ROW()+(0), COLUMN()+(-1), 1)), 2)</f>
        <v>3.6</v>
      </c>
    </row>
    <row r="16" spans="1:8" ht="34.50" thickBot="1" customHeight="1">
      <c r="A16" s="1" t="s">
        <v>30</v>
      </c>
      <c r="B16" s="1"/>
      <c r="C16" s="10" t="s">
        <v>31</v>
      </c>
      <c r="D16" s="10"/>
      <c r="E16" s="1" t="s">
        <v>32</v>
      </c>
      <c r="F16" s="11">
        <v>80</v>
      </c>
      <c r="G16" s="12">
        <v>0.03</v>
      </c>
      <c r="H16" s="12">
        <f ca="1">ROUND(INDIRECT(ADDRESS(ROW()+(0), COLUMN()+(-2), 1))*INDIRECT(ADDRESS(ROW()+(0), COLUMN()+(-1), 1)), 2)</f>
        <v>2.4</v>
      </c>
    </row>
    <row r="17" spans="1:8" ht="24.00" thickBot="1" customHeight="1">
      <c r="A17" s="1" t="s">
        <v>33</v>
      </c>
      <c r="B17" s="1"/>
      <c r="C17" s="10" t="s">
        <v>34</v>
      </c>
      <c r="D17" s="10"/>
      <c r="E17" s="1" t="s">
        <v>35</v>
      </c>
      <c r="F17" s="13">
        <v>1.1</v>
      </c>
      <c r="G17" s="14">
        <v>22.22</v>
      </c>
      <c r="H17" s="14">
        <f ca="1">ROUND(INDIRECT(ADDRESS(ROW()+(0), COLUMN()+(-2), 1))*INDIRECT(ADDRESS(ROW()+(0), COLUMN()+(-1), 1)), 2)</f>
        <v>24.44</v>
      </c>
    </row>
    <row r="18" spans="1:8" ht="13.50" thickBot="1" customHeight="1">
      <c r="A18" s="15"/>
      <c r="B18" s="15"/>
      <c r="C18" s="15"/>
      <c r="D18" s="15"/>
      <c r="E18" s="15"/>
      <c r="F18" s="9" t="s">
        <v>36</v>
      </c>
      <c r="G18" s="9"/>
      <c r="H18" s="17">
        <f ca="1">ROUND(SUM(INDIRECT(ADDRESS(ROW()+(-1), COLUMN()+(0), 1)),INDIRECT(ADDRESS(ROW()+(-2), COLUMN()+(0), 1)),INDIRECT(ADDRESS(ROW()+(-3), COLUMN()+(0), 1)),INDIRECT(ADDRESS(ROW()+(-4), COLUMN()+(0), 1)),INDIRECT(ADDRESS(ROW()+(-5), COLUMN()+(0), 1)),INDIRECT(ADDRESS(ROW()+(-6), COLUMN()+(0), 1)),INDIRECT(ADDRESS(ROW()+(-7), COLUMN()+(0), 1)),INDIRECT(ADDRESS(ROW()+(-8), COLUMN()+(0), 1))), 2)</f>
        <v>74.25</v>
      </c>
    </row>
    <row r="19" spans="1:8" ht="13.50" thickBot="1" customHeight="1">
      <c r="A19" s="15">
        <v>2</v>
      </c>
      <c r="B19" s="15"/>
      <c r="C19" s="15"/>
      <c r="D19" s="15"/>
      <c r="E19" s="18" t="s">
        <v>37</v>
      </c>
      <c r="F19" s="18"/>
      <c r="G19" s="15"/>
      <c r="H19" s="15"/>
    </row>
    <row r="20" spans="1:8" ht="13.50" thickBot="1" customHeight="1">
      <c r="A20" s="1" t="s">
        <v>38</v>
      </c>
      <c r="B20" s="1"/>
      <c r="C20" s="10" t="s">
        <v>39</v>
      </c>
      <c r="D20" s="10"/>
      <c r="E20" s="1" t="s">
        <v>40</v>
      </c>
      <c r="F20" s="11">
        <v>0.089</v>
      </c>
      <c r="G20" s="12">
        <v>52.93</v>
      </c>
      <c r="H20" s="12">
        <f ca="1">ROUND(INDIRECT(ADDRESS(ROW()+(0), COLUMN()+(-2), 1))*INDIRECT(ADDRESS(ROW()+(0), COLUMN()+(-1), 1)), 2)</f>
        <v>4.71</v>
      </c>
    </row>
    <row r="21" spans="1:8" ht="13.50" thickBot="1" customHeight="1">
      <c r="A21" s="1" t="s">
        <v>41</v>
      </c>
      <c r="B21" s="1"/>
      <c r="C21" s="10" t="s">
        <v>42</v>
      </c>
      <c r="D21" s="10"/>
      <c r="E21" s="1" t="s">
        <v>43</v>
      </c>
      <c r="F21" s="13">
        <v>0.075</v>
      </c>
      <c r="G21" s="14">
        <v>45.88</v>
      </c>
      <c r="H21" s="14">
        <f ca="1">ROUND(INDIRECT(ADDRESS(ROW()+(0), COLUMN()+(-2), 1))*INDIRECT(ADDRESS(ROW()+(0), COLUMN()+(-1), 1)), 2)</f>
        <v>3.44</v>
      </c>
    </row>
    <row r="22" spans="1:8" ht="13.50" thickBot="1" customHeight="1">
      <c r="A22" s="15"/>
      <c r="B22" s="15"/>
      <c r="C22" s="15"/>
      <c r="D22" s="15"/>
      <c r="E22" s="15"/>
      <c r="F22" s="9" t="s">
        <v>44</v>
      </c>
      <c r="G22" s="9"/>
      <c r="H22" s="17">
        <f ca="1">ROUND(SUM(INDIRECT(ADDRESS(ROW()+(-1), COLUMN()+(0), 1)),INDIRECT(ADDRESS(ROW()+(-2), COLUMN()+(0), 1))), 2)</f>
        <v>8.15</v>
      </c>
    </row>
    <row r="23" spans="1:8" ht="13.50" thickBot="1" customHeight="1">
      <c r="A23" s="15">
        <v>3</v>
      </c>
      <c r="B23" s="15"/>
      <c r="C23" s="15"/>
      <c r="D23" s="15"/>
      <c r="E23" s="18" t="s">
        <v>45</v>
      </c>
      <c r="F23" s="18"/>
      <c r="G23" s="15"/>
      <c r="H23" s="15"/>
    </row>
    <row r="24" spans="1:8" ht="13.50" thickBot="1" customHeight="1">
      <c r="A24" s="1" t="s">
        <v>46</v>
      </c>
      <c r="B24" s="1"/>
      <c r="C24" s="10" t="s">
        <v>47</v>
      </c>
      <c r="D24" s="10"/>
      <c r="E24" s="1" t="s">
        <v>48</v>
      </c>
      <c r="F24" s="11">
        <v>0.243</v>
      </c>
      <c r="G24" s="12">
        <v>29.67</v>
      </c>
      <c r="H24" s="12">
        <f ca="1">ROUND(INDIRECT(ADDRESS(ROW()+(0), COLUMN()+(-2), 1))*INDIRECT(ADDRESS(ROW()+(0), COLUMN()+(-1), 1)), 2)</f>
        <v>7.21</v>
      </c>
    </row>
    <row r="25" spans="1:8" ht="13.50" thickBot="1" customHeight="1">
      <c r="A25" s="1" t="s">
        <v>49</v>
      </c>
      <c r="B25" s="1"/>
      <c r="C25" s="10" t="s">
        <v>50</v>
      </c>
      <c r="D25" s="10"/>
      <c r="E25" s="1" t="s">
        <v>51</v>
      </c>
      <c r="F25" s="13">
        <v>1.215</v>
      </c>
      <c r="G25" s="14">
        <v>26.39</v>
      </c>
      <c r="H25" s="14">
        <f ca="1">ROUND(INDIRECT(ADDRESS(ROW()+(0), COLUMN()+(-2), 1))*INDIRECT(ADDRESS(ROW()+(0), COLUMN()+(-1), 1)), 2)</f>
        <v>32.06</v>
      </c>
    </row>
    <row r="26" spans="1:8" ht="13.50" thickBot="1" customHeight="1">
      <c r="A26" s="15"/>
      <c r="B26" s="15"/>
      <c r="C26" s="15"/>
      <c r="D26" s="15"/>
      <c r="E26" s="15"/>
      <c r="F26" s="9" t="s">
        <v>52</v>
      </c>
      <c r="G26" s="9"/>
      <c r="H26" s="17">
        <f ca="1">ROUND(SUM(INDIRECT(ADDRESS(ROW()+(-1), COLUMN()+(0), 1)),INDIRECT(ADDRESS(ROW()+(-2), COLUMN()+(0), 1))), 2)</f>
        <v>39.27</v>
      </c>
    </row>
    <row r="27" spans="1:8" ht="13.50" thickBot="1" customHeight="1">
      <c r="A27" s="15">
        <v>4</v>
      </c>
      <c r="B27" s="15"/>
      <c r="C27" s="15"/>
      <c r="D27" s="15"/>
      <c r="E27" s="18" t="s">
        <v>53</v>
      </c>
      <c r="F27" s="18"/>
      <c r="G27" s="15"/>
      <c r="H27" s="15"/>
    </row>
    <row r="28" spans="1:8" ht="13.50" thickBot="1" customHeight="1">
      <c r="A28" s="19"/>
      <c r="B28" s="19"/>
      <c r="C28" s="20" t="s">
        <v>54</v>
      </c>
      <c r="D28" s="20"/>
      <c r="E28" s="19" t="s">
        <v>55</v>
      </c>
      <c r="F28" s="13">
        <v>4</v>
      </c>
      <c r="G28" s="14">
        <f ca="1">ROUND(SUM(INDIRECT(ADDRESS(ROW()+(-2), COLUMN()+(1), 1)),INDIRECT(ADDRESS(ROW()+(-6), COLUMN()+(1), 1)),INDIRECT(ADDRESS(ROW()+(-10), COLUMN()+(1), 1))), 2)</f>
        <v>121.67</v>
      </c>
      <c r="H28" s="14">
        <f ca="1">ROUND(INDIRECT(ADDRESS(ROW()+(0), COLUMN()+(-2), 1))*INDIRECT(ADDRESS(ROW()+(0), COLUMN()+(-1), 1))/100, 2)</f>
        <v>4.87</v>
      </c>
    </row>
    <row r="29" spans="1:8" ht="13.50" thickBot="1" customHeight="1">
      <c r="A29" s="21" t="s">
        <v>56</v>
      </c>
      <c r="B29" s="21"/>
      <c r="C29" s="22"/>
      <c r="D29" s="22"/>
      <c r="E29" s="23"/>
      <c r="F29" s="24" t="s">
        <v>57</v>
      </c>
      <c r="G29" s="25"/>
      <c r="H29" s="26">
        <f ca="1">ROUND(SUM(INDIRECT(ADDRESS(ROW()+(-1), COLUMN()+(0), 1)),INDIRECT(ADDRESS(ROW()+(-3), COLUMN()+(0), 1)),INDIRECT(ADDRESS(ROW()+(-7), COLUMN()+(0), 1)),INDIRECT(ADDRESS(ROW()+(-11), COLUMN()+(0), 1))), 2)</f>
        <v>126.54</v>
      </c>
    </row>
  </sheetData>
  <mergeCells count="5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F18:G18"/>
    <mergeCell ref="A19:B19"/>
    <mergeCell ref="C19:D19"/>
    <mergeCell ref="E19:F19"/>
    <mergeCell ref="A20:B20"/>
    <mergeCell ref="C20:D20"/>
    <mergeCell ref="A21:B21"/>
    <mergeCell ref="C21:D21"/>
    <mergeCell ref="A22:B22"/>
    <mergeCell ref="C22:D22"/>
    <mergeCell ref="F22:G22"/>
    <mergeCell ref="A23:B23"/>
    <mergeCell ref="C23:D23"/>
    <mergeCell ref="E23:F23"/>
    <mergeCell ref="A24:B24"/>
    <mergeCell ref="C24:D24"/>
    <mergeCell ref="A25:B25"/>
    <mergeCell ref="C25:D25"/>
    <mergeCell ref="A26:B26"/>
    <mergeCell ref="C26:D26"/>
    <mergeCell ref="F26:G26"/>
    <mergeCell ref="A27:B27"/>
    <mergeCell ref="C27:D27"/>
    <mergeCell ref="E27:F27"/>
    <mergeCell ref="A28:B28"/>
    <mergeCell ref="C28:D28"/>
    <mergeCell ref="A29:E29"/>
    <mergeCell ref="F29:G29"/>
  </mergeCells>
  <pageMargins left="0.147638" right="0.147638" top="0.206693" bottom="0.206693" header="0.0" footer="0.0"/>
  <pageSetup paperSize="9" orientation="portrait"/>
  <rowBreaks count="0" manualBreakCount="0">
    </rowBreaks>
</worksheet>
</file>