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<sst xmlns="http://schemas.openxmlformats.org/spreadsheetml/2006/main" count="37" uniqueCount="37">
  <si>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</si>
  <si>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AUR031</t>
  </si>
  <si>
    <t xml:space="preserve">m³</t>
  </si>
  <si>
    <t xml:space="preserve">Reomplert localitzat amb àrids reciclats, per drenatge.</t>
  </si>
  <si>
    <r>
      <rPr>
        <sz val="8.25"/>
        <color rgb="FF000000"/>
        <rFont val="Arial"/>
        <family val="2"/>
      </rPr>
      <t xml:space="preserve">Reomplert localitzat amb àrid reciclat mixt de formigó i material ceràmic de 40 a 80 mm de diàmetre, sota fonamentació, per drenatge de l'aigua procedent del lateral de l'excavació i/o de la part inferior de la mateixa, i compactació en tongades successives de 20 cm d'espessor màxim amb safata vibrant de guiat manual. El preu no inclou els drens lineals.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</si>
  <si>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</si>
  <si>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</si>
  <si>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</si>
  <si>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</si>
  <si>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</si>
  <si>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</si>
  <si>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</si>
  <si>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mt01aro010p</t>
  </si>
  <si>
    <t xml:space="preserve">t</t>
  </si>
  <si>
    <t xml:space="preserve">Àrid reciclat mixt de formigó i material ceràmic, de granulometria compresa entre 40 i 80 mm, subministrat mitjançant camió.</t>
  </si>
  <si>
    <t xml:space="preserve">mt08aaa010a</t>
  </si>
  <si>
    <t xml:space="preserve">m³</t>
  </si>
  <si>
    <t xml:space="preserve">Aigua.</t>
  </si>
  <si>
    <t xml:space="preserve">Subtotal materials:</t>
  </si>
  <si>
    <t xml:space="preserve">Equip i maquinària</t>
  </si>
  <si>
    <t xml:space="preserve">mq01pan070b</t>
  </si>
  <si>
    <t xml:space="preserve">h</t>
  </si>
  <si>
    <t xml:space="preserve">Mini pala carregadora sobre pneumàtics, de 52 kW/1 m³ kW.</t>
  </si>
  <si>
    <t xml:space="preserve">mq02rod010d</t>
  </si>
  <si>
    <t xml:space="preserve">h</t>
  </si>
  <si>
    <t xml:space="preserve">Safata vibrant de guiat manual, de 300 kg, amplada de treball 70 cm, reversible.</t>
  </si>
  <si>
    <t xml:space="preserve">Subtotal equip i maquinària:</t>
  </si>
  <si>
    <t xml:space="preserve">Mà d'obra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</si>
  <si>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</si>
  <si>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</si>
  <si>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</si>
  <si>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</si>
  <si>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</si>
  <si>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</si>
  <si>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</si>
  <si>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1,38€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</si>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</sst>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76" customWidth="1"/>
    <col min="3" max="3" width="1.53" customWidth="1"/>
    <col min="4" max="4" width="5.10" customWidth="1"/>
    <col min="5" max="5" width="72.76" customWidth="1"/>
    <col min="6" max="6" width="14.96" customWidth="1"/>
    <col min="7" max="7" width="12.24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2</v>
      </c>
      <c r="G10" s="12">
        <v>9.41</v>
      </c>
      <c r="H10" s="12">
        <f ca="1">ROUND(INDIRECT(ADDRESS(ROW()+(0), COLUMN()+(-2), 1))*INDIRECT(ADDRESS(ROW()+(0), COLUMN()+(-1), 1)), 2)</f>
        <v>18.82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0.008</v>
      </c>
      <c r="G11" s="14">
        <v>1.53</v>
      </c>
      <c r="H11" s="14">
        <f ca="1">ROUND(INDIRECT(ADDRESS(ROW()+(0), COLUMN()+(-2), 1))*INDIRECT(ADDRESS(ROW()+(0), COLUMN()+(-1), 1)), 2)</f>
        <v>0.01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18.83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0.028</v>
      </c>
      <c r="G14" s="12">
        <v>37.53</v>
      </c>
      <c r="H14" s="12">
        <f ca="1">ROUND(INDIRECT(ADDRESS(ROW()+(0), COLUMN()+(-2), 1))*INDIRECT(ADDRESS(ROW()+(0), COLUMN()+(-1), 1)), 2)</f>
        <v>1.05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0.391</v>
      </c>
      <c r="G15" s="14">
        <v>7.3</v>
      </c>
      <c r="H15" s="14">
        <f ca="1">ROUND(INDIRECT(ADDRESS(ROW()+(0), COLUMN()+(-2), 1))*INDIRECT(ADDRESS(ROW()+(0), COLUMN()+(-1), 1)), 2)</f>
        <v>2.85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3.9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" t="s">
        <v>28</v>
      </c>
      <c r="B18" s="1"/>
      <c r="C18" s="10" t="s">
        <v>29</v>
      </c>
      <c r="D18" s="10"/>
      <c r="E18" s="1" t="s">
        <v>30</v>
      </c>
      <c r="F18" s="13">
        <v>0.469</v>
      </c>
      <c r="G18" s="14">
        <v>23.81</v>
      </c>
      <c r="H18" s="14">
        <f ca="1">ROUND(INDIRECT(ADDRESS(ROW()+(0), COLUMN()+(-2), 1))*INDIRECT(ADDRESS(ROW()+(0), COLUMN()+(-1), 1)), 2)</f>
        <v>11.17</v>
      </c>
    </row>
    <row r="19" spans="1:8" ht="13.50" thickBot="1" customHeight="1">
      <c r="A19" s="15"/>
      <c r="B19" s="15"/>
      <c r="C19" s="15"/>
      <c r="D19" s="15"/>
      <c r="E19" s="15"/>
      <c r="F19" s="9" t="s">
        <v>31</v>
      </c>
      <c r="G19" s="9"/>
      <c r="H19" s="17">
        <f ca="1">ROUND(SUM(INDIRECT(ADDRESS(ROW()+(-1), COLUMN()+(0), 1))), 2)</f>
        <v>11.17</v>
      </c>
    </row>
    <row r="20" spans="1:8" ht="13.50" thickBot="1" customHeight="1">
      <c r="A20" s="15">
        <v>4</v>
      </c>
      <c r="B20" s="15"/>
      <c r="C20" s="15"/>
      <c r="D20" s="15"/>
      <c r="E20" s="18" t="s">
        <v>32</v>
      </c>
      <c r="F20" s="18"/>
      <c r="G20" s="15"/>
      <c r="H20" s="15"/>
    </row>
    <row r="21" spans="1:8" ht="13.50" thickBot="1" customHeight="1">
      <c r="A21" s="19"/>
      <c r="B21" s="19"/>
      <c r="C21" s="20" t="s">
        <v>33</v>
      </c>
      <c r="D21" s="20"/>
      <c r="E21" s="19" t="s">
        <v>34</v>
      </c>
      <c r="F21" s="13">
        <v>2</v>
      </c>
      <c r="G21" s="14">
        <f ca="1">ROUND(SUM(INDIRECT(ADDRESS(ROW()+(-2), COLUMN()+(1), 1)),INDIRECT(ADDRESS(ROW()+(-5), COLUMN()+(1), 1)),INDIRECT(ADDRESS(ROW()+(-9), COLUMN()+(1), 1))), 2)</f>
        <v>33.9</v>
      </c>
      <c r="H21" s="14">
        <f ca="1">ROUND(INDIRECT(ADDRESS(ROW()+(0), COLUMN()+(-2), 1))*INDIRECT(ADDRESS(ROW()+(0), COLUMN()+(-1), 1))/100, 2)</f>
        <v>0.68</v>
      </c>
    </row>
    <row r="22" spans="1:8" ht="13.50" thickBot="1" customHeight="1">
      <c r="A22" s="21" t="s">
        <v>35</v>
      </c>
      <c r="B22" s="21"/>
      <c r="C22" s="22"/>
      <c r="D22" s="22"/>
      <c r="E22" s="23"/>
      <c r="F22" s="24" t="s">
        <v>36</v>
      </c>
      <c r="G22" s="25"/>
      <c r="H22" s="26">
        <f ca="1">ROUND(SUM(INDIRECT(ADDRESS(ROW()+(-1), COLUMN()+(0), 1)),INDIRECT(ADDRESS(ROW()+(-3), COLUMN()+(0), 1)),INDIRECT(ADDRESS(ROW()+(-6), COLUMN()+(0), 1)),INDIRECT(ADDRESS(ROW()+(-10), COLUMN()+(0), 1))), 2)</f>
        <v>34.58</v>
      </c>
    </row>
  </sheetData>
  <mergeCells count="4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E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