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<sst xmlns="http://schemas.openxmlformats.org/spreadsheetml/2006/main" count="37" uniqueCount="37">
  <si>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</si>
  <si>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AUR030</t>
  </si>
  <si>
    <t xml:space="preserve">m³</t>
  </si>
  <si>
    <t xml:space="preserve">Reomplert localitzat amb material de drenatge.</t>
  </si>
  <si>
    <r>
      <rPr>
        <sz val="8.25"/>
        <color rgb="FF000000"/>
        <rFont val="Arial"/>
        <family val="2"/>
      </rPr>
      <t xml:space="preserve">Reomplert localitzat amb grava filtrant sense classificar, en extradós de mur, per drenatge de les aigües procedents de pluja, amb la finalitat d'evitar embassaments la sobreempenta hidrostàtica contra les estructures de contenció, i compactació en tongades successives de 20 cm d'espessor màxim amb safata vibrant de guiat manual. El preu no inclou la xarxa de drenatge.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</si>
  <si>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</si>
  <si>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</si>
  <si>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</si>
  <si>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</si>
  <si>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</si>
  <si>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</si>
  <si>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</si>
  <si>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mt01ard030b</t>
  </si>
  <si>
    <t xml:space="preserve">t</t>
  </si>
  <si>
    <t xml:space="preserve">Grava filtrant sense classificar.</t>
  </si>
  <si>
    <t xml:space="preserve">mt08aaa010a</t>
  </si>
  <si>
    <t xml:space="preserve">m³</t>
  </si>
  <si>
    <t xml:space="preserve">Aigua.</t>
  </si>
  <si>
    <t xml:space="preserve">Subtotal materials:</t>
  </si>
  <si>
    <t xml:space="preserve">Equip i maquinària</t>
  </si>
  <si>
    <t xml:space="preserve">mq01pan070b</t>
  </si>
  <si>
    <t xml:space="preserve">h</t>
  </si>
  <si>
    <t xml:space="preserve">Mini pala carregadora sobre pneumàtics, de 52 kW/1 m³ kW.</t>
  </si>
  <si>
    <t xml:space="preserve">mq02rod010d</t>
  </si>
  <si>
    <t xml:space="preserve">h</t>
  </si>
  <si>
    <t xml:space="preserve">Safata vibrant de guiat manual, de 300 kg, amplada de treball 70 cm, reversible.</t>
  </si>
  <si>
    <t xml:space="preserve">Subtotal equip i maquinària:</t>
  </si>
  <si>
    <t xml:space="preserve">Mà d'obra</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</si>
  <si>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</si>
  <si>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</si>
  <si>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</si>
  <si>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</si>
  <si>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</si>
  <si>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</si>
  <si>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</si>
  <si>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1,84€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</si>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</sst>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8" customWidth="1"/>
    <col min="4" max="4" width="67.32" customWidth="1"/>
    <col min="5" max="5" width="15.98" customWidth="1"/>
    <col min="6" max="6" width="13.2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1.5</v>
      </c>
      <c r="F10" s="12">
        <v>19.35</v>
      </c>
      <c r="G10" s="12">
        <f ca="1">ROUND(INDIRECT(ADDRESS(ROW()+(0), COLUMN()+(-2), 1))*INDIRECT(ADDRESS(ROW()+(0), COLUMN()+(-1), 1)), 2)</f>
        <v>29.03</v>
      </c>
    </row>
    <row r="11" spans="1:7" ht="13.50" thickBot="1" customHeight="1">
      <c r="A11" s="1" t="s">
        <v>15</v>
      </c>
      <c r="B11" s="1"/>
      <c r="C11" s="10" t="s">
        <v>16</v>
      </c>
      <c r="D11" s="1" t="s">
        <v>17</v>
      </c>
      <c r="E11" s="13">
        <v>0.008</v>
      </c>
      <c r="F11" s="14">
        <v>1.53</v>
      </c>
      <c r="G11" s="14">
        <f ca="1">ROUND(INDIRECT(ADDRESS(ROW()+(0), COLUMN()+(-2), 1))*INDIRECT(ADDRESS(ROW()+(0), COLUMN()+(-1), 1)), 2)</f>
        <v>0.01</v>
      </c>
    </row>
    <row r="12" spans="1:7" ht="13.50" thickBot="1" customHeight="1">
      <c r="A12" s="15"/>
      <c r="B12" s="15"/>
      <c r="C12" s="15"/>
      <c r="D12" s="15"/>
      <c r="E12" s="9" t="s">
        <v>18</v>
      </c>
      <c r="F12" s="9"/>
      <c r="G12" s="17">
        <f ca="1">ROUND(SUM(INDIRECT(ADDRESS(ROW()+(-1), COLUMN()+(0), 1)),INDIRECT(ADDRESS(ROW()+(-2), COLUMN()+(0), 1))), 2)</f>
        <v>29.04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0.028</v>
      </c>
      <c r="F14" s="12">
        <v>37.53</v>
      </c>
      <c r="G14" s="12">
        <f ca="1">ROUND(INDIRECT(ADDRESS(ROW()+(0), COLUMN()+(-2), 1))*INDIRECT(ADDRESS(ROW()+(0), COLUMN()+(-1), 1)), 2)</f>
        <v>1.05</v>
      </c>
    </row>
    <row r="15" spans="1:7" ht="13.50" thickBot="1" customHeight="1">
      <c r="A15" s="1" t="s">
        <v>23</v>
      </c>
      <c r="B15" s="1"/>
      <c r="C15" s="10" t="s">
        <v>24</v>
      </c>
      <c r="D15" s="1" t="s">
        <v>25</v>
      </c>
      <c r="E15" s="13">
        <v>0.417</v>
      </c>
      <c r="F15" s="14">
        <v>7.3</v>
      </c>
      <c r="G15" s="14">
        <f ca="1">ROUND(INDIRECT(ADDRESS(ROW()+(0), COLUMN()+(-2), 1))*INDIRECT(ADDRESS(ROW()+(0), COLUMN()+(-1), 1)), 2)</f>
        <v>3.04</v>
      </c>
    </row>
    <row r="16" spans="1:7" ht="13.50" thickBot="1" customHeight="1">
      <c r="A16" s="15"/>
      <c r="B16" s="15"/>
      <c r="C16" s="15"/>
      <c r="D16" s="15"/>
      <c r="E16" s="9" t="s">
        <v>26</v>
      </c>
      <c r="F16" s="9"/>
      <c r="G16" s="17">
        <f ca="1">ROUND(SUM(INDIRECT(ADDRESS(ROW()+(-1), COLUMN()+(0), 1)),INDIRECT(ADDRESS(ROW()+(-2), COLUMN()+(0), 1))), 2)</f>
        <v>4.09</v>
      </c>
    </row>
    <row r="17" spans="1:7" ht="13.50" thickBot="1" customHeight="1">
      <c r="A17" s="15">
        <v>3</v>
      </c>
      <c r="B17" s="15"/>
      <c r="C17" s="15"/>
      <c r="D17" s="18" t="s">
        <v>27</v>
      </c>
      <c r="E17" s="18"/>
      <c r="F17" s="15"/>
      <c r="G17" s="15"/>
    </row>
    <row r="18" spans="1:7" ht="13.50" thickBot="1" customHeight="1">
      <c r="A18" s="1" t="s">
        <v>28</v>
      </c>
      <c r="B18" s="1"/>
      <c r="C18" s="10" t="s">
        <v>29</v>
      </c>
      <c r="D18" s="1" t="s">
        <v>30</v>
      </c>
      <c r="E18" s="13">
        <v>0.5</v>
      </c>
      <c r="F18" s="14">
        <v>23.81</v>
      </c>
      <c r="G18" s="14">
        <f ca="1">ROUND(INDIRECT(ADDRESS(ROW()+(0), COLUMN()+(-2), 1))*INDIRECT(ADDRESS(ROW()+(0), COLUMN()+(-1), 1)), 2)</f>
        <v>11.91</v>
      </c>
    </row>
    <row r="19" spans="1:7" ht="13.50" thickBot="1" customHeight="1">
      <c r="A19" s="15"/>
      <c r="B19" s="15"/>
      <c r="C19" s="15"/>
      <c r="D19" s="15"/>
      <c r="E19" s="9" t="s">
        <v>31</v>
      </c>
      <c r="F19" s="9"/>
      <c r="G19" s="17">
        <f ca="1">ROUND(SUM(INDIRECT(ADDRESS(ROW()+(-1), COLUMN()+(0), 1))), 2)</f>
        <v>11.91</v>
      </c>
    </row>
    <row r="20" spans="1:7" ht="13.50" thickBot="1" customHeight="1">
      <c r="A20" s="15">
        <v>4</v>
      </c>
      <c r="B20" s="15"/>
      <c r="C20" s="15"/>
      <c r="D20" s="18" t="s">
        <v>32</v>
      </c>
      <c r="E20" s="18"/>
      <c r="F20" s="15"/>
      <c r="G20" s="15"/>
    </row>
    <row r="21" spans="1:7" ht="13.50" thickBot="1" customHeight="1">
      <c r="A21" s="19"/>
      <c r="B21" s="19"/>
      <c r="C21" s="20" t="s">
        <v>33</v>
      </c>
      <c r="D21" s="19" t="s">
        <v>34</v>
      </c>
      <c r="E21" s="13">
        <v>2</v>
      </c>
      <c r="F21" s="14">
        <f ca="1">ROUND(SUM(INDIRECT(ADDRESS(ROW()+(-2), COLUMN()+(1), 1)),INDIRECT(ADDRESS(ROW()+(-5), COLUMN()+(1), 1)),INDIRECT(ADDRESS(ROW()+(-9), COLUMN()+(1), 1))), 2)</f>
        <v>45.04</v>
      </c>
      <c r="G21" s="14">
        <f ca="1">ROUND(INDIRECT(ADDRESS(ROW()+(0), COLUMN()+(-2), 1))*INDIRECT(ADDRESS(ROW()+(0), COLUMN()+(-1), 1))/100, 2)</f>
        <v>0.9</v>
      </c>
    </row>
    <row r="22" spans="1:7" ht="13.50" thickBot="1" customHeight="1">
      <c r="A22" s="21" t="s">
        <v>35</v>
      </c>
      <c r="B22" s="21"/>
      <c r="C22" s="22"/>
      <c r="D22" s="23"/>
      <c r="E22" s="24" t="s">
        <v>36</v>
      </c>
      <c r="F22" s="25"/>
      <c r="G22" s="26">
        <f ca="1">ROUND(SUM(INDIRECT(ADDRESS(ROW()+(-1), COLUMN()+(0), 1)),INDIRECT(ADDRESS(ROW()+(-3), COLUMN()+(0), 1)),INDIRECT(ADDRESS(ROW()+(-6), COLUMN()+(0), 1)),INDIRECT(ADDRESS(ROW()+(-10), COLUMN()+(0), 1))), 2)</f>
        <v>45.94</v>
      </c>
    </row>
  </sheetData>
  <mergeCells count="26">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