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<sst xmlns="http://schemas.openxmlformats.org/spreadsheetml/2006/main" count="60" uniqueCount="60">
  <si>
    <t xml:space="preserve"/>
  </si>
  <si>
    <t xml:space="preserve">ZVP020</t>
  </si>
  <si>
    <t xml:space="preserve">m²</t>
  </si>
  <si>
    <t xml:space="preserve">Sistema de façana ventilada "LEVANTINA", de pedra natural, per a revestiment exterior de façana existent.</t>
  </si>
  <si>
    <r>
      <rPr>
        <sz val="8.25"/>
        <color rgb="FF000000"/>
        <rFont val="Arial"/>
        <family val="2"/>
      </rPr>
      <t xml:space="preserve">Rehabilitació energètica de façana, mitjançant sistema de façana ventilada "LEVANTINA", de </t>
    </r>
    <r>
      <rPr>
        <b/>
        <sz val="8.25"/>
        <color rgb="FF000000"/>
        <rFont val="Arial"/>
        <family val="2"/>
      </rPr>
      <t xml:space="preserve">3</t>
    </r>
    <r>
      <rPr>
        <sz val="8.25"/>
        <color rgb="FF000000"/>
        <rFont val="Arial"/>
        <family val="2"/>
      </rPr>
      <t xml:space="preserve"> cm d'espessor, compost de </t>
    </r>
    <r>
      <rPr>
        <b/>
        <sz val="8.25"/>
        <color rgb="FF000000"/>
        <rFont val="Arial"/>
        <family val="2"/>
      </rPr>
      <t xml:space="preserve">plaques de calcària Marbella amb la qualitat exigida pel mètode de classificació de "LEVANTINA", acabat buixardat, de 60x40x3 cm, amb un ranurat longitudinal superior i inferior en cada peça, per al seu recolzament sobre perfils secundaris horitzontals d'alumini, acoblats als perfils principals verticals d'alumini, fixats al seu torn al parament suport amb tacs especials i aïllament de panell de llana mineral, segons UNE-EN 13162, de 40 mm d'espessor, revestit per una de les seves cares amb un vel negre, fixat mecànicament sobre façana existent</t>
    </r>
    <r>
      <rPr>
        <sz val="8.25"/>
        <color rgb="FF000000"/>
        <rFont val="Arial"/>
        <family val="2"/>
      </rPr>
      <t xml:space="preserve">.</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</si>
  <si>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</si>
  <si>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</si>
  <si>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</si>
  <si>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</si>
  <si>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</si>
  <si>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</si>
  <si>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</si>
  <si>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mt16lva070b</t>
  </si>
  <si>
    <t xml:space="preserve">m²</t>
  </si>
  <si>
    <t xml:space="preserve">Panell de llana mineral, segons UNE-EN 13162, de 40 mm d'espessor, revestit per una de les seves cares amb un vel negre, resistència tèrmica 1,1 m²K/W, conductivitat tèrmica 0,035 W/(mK).</t>
  </si>
  <si>
    <t xml:space="preserve">mt16aaa020ab</t>
  </si>
  <si>
    <t xml:space="preserve">U</t>
  </si>
  <si>
    <t xml:space="preserve">Fixació mecànica per plafons aïllants de llana mineral, col·locats directament sobre la superfície suport.</t>
  </si>
  <si>
    <t xml:space="preserve">mt16aaa030</t>
  </si>
  <si>
    <t xml:space="preserve">m</t>
  </si>
  <si>
    <t xml:space="preserve">Cinta autoadhesiva per closa de juntes.</t>
  </si>
  <si>
    <t xml:space="preserve">mt18lev020fb</t>
  </si>
  <si>
    <t xml:space="preserve">m²</t>
  </si>
  <si>
    <t xml:space="preserve">Placa de calcària Marbella amb la qualitat exigida pel mètode de classificació de "LEVANTINA", acabat buixardat, de 60x40x3 cm, color blanc cremós, procedent de Zarcilla de Ramos, Murcia segons UNE-EN 1469.</t>
  </si>
  <si>
    <t xml:space="preserve">mt19paj140a7000</t>
  </si>
  <si>
    <t xml:space="preserve">m²</t>
  </si>
  <si>
    <t xml:space="preserve">Subestructura suport per a fulla exterior de façana ventilada del sistema d'ancoratge longitudinal de peces ranurades de pedra natural, insertables sobre corredisses formades per perfils secundaris horitzontals tipus ‘T’ d'alumini, per acoblar amb els perfils principals verticals d'alumini, que se fixaran a la vegada al front de formigó de cada forjat (aproximadament 3m d'altura lliure) amb tacs especials; inclús p/p de fixacions d'acer inoxidable per ensamblar els perfils, clips d'anivellació, massilla adhesiva elàstica, mènsules metàl·liques de sustentació i mènsules metàl·liques de retenció.</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</si>
  <si>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</si>
  <si>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</si>
  <si>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</si>
  <si>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</si>
  <si>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</si>
  <si>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</si>
  <si>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</si>
  <si>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</si>
  <si>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mo052</t>
  </si>
  <si>
    <t xml:space="preserve">h</t>
  </si>
  <si>
    <t xml:space="preserve">Oficial 1ª muntador de sistemes de façanes prefabricades.</t>
  </si>
  <si>
    <t xml:space="preserve">mo099</t>
  </si>
  <si>
    <t xml:space="preserve">h</t>
  </si>
  <si>
    <t xml:space="preserve">Ajudant muntador de sistemes de façanes prefabricades.</t>
  </si>
  <si>
    <t xml:space="preserve">Subtotal mà d'obra:</t>
  </si>
  <si>
    <t xml:space="preserve">Costos directes complementaris</t>
  </si>
  <si>
    <t xml:space="preserve">%</t>
  </si>
  <si>
    <t xml:space="preserve">Costos directes complementaris</t>
  </si>
  <si>
    <t xml:space="preserve">Cost de manteniment decennal: 17,51€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</si>
  <si>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</si>
  <si>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</si>
  <si>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</si>
  <si>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</si>
  <si>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</si>
  <si>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</si>
  <si>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</si>
  <si>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</si>
  <si>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t xml:space="preserve">UNE-EN 1469:2015</t>
  </si>
  <si>
    <t xml:space="preserve">1/3/4</t>
  </si>
  <si>
    <t xml:space="preserve">Piedra natural. Placas para revestimientos murales.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</si>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</sst>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6.63" customWidth="1"/>
    <col min="5" max="5" width="54.57"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29.00" thickBot="1" customHeight="1">
      <c r="A5" s="4" t="s">
        <v>4</v>
      </c>
      <c r="B5" s="4"/>
      <c r="C5" s="4"/>
      <c r="D5" s="4"/>
      <c r="E5" s="4"/>
      <c r="F5" s="4"/>
      <c r="G5" s="4"/>
      <c r="H5" s="4"/>
      <c r="I5" s="4"/>
      <c r="J5" s="4"/>
    </row>
    <row r="8" spans="1:10" ht="24.00" thickBot="1" customHeight="1">
      <c r="A8" s="5" t="s">
        <v>5</v>
      </c>
      <c r="B8" s="5"/>
      <c r="C8" s="5"/>
      <c r="D8" s="5" t="s">
        <v>6</v>
      </c>
      <c r="E8" s="5" t="s">
        <v>7</v>
      </c>
      <c r="F8" s="5"/>
      <c r="G8" s="6" t="s">
        <v>8</v>
      </c>
      <c r="H8" s="6"/>
      <c r="I8" s="6" t="s">
        <v>9</v>
      </c>
      <c r="J8" s="6" t="s">
        <v>10</v>
      </c>
    </row>
    <row r="9" spans="1:10" ht="13.50" thickBot="1" customHeight="1">
      <c r="A9" s="7">
        <v>1.000000</v>
      </c>
      <c r="B9" s="7"/>
      <c r="C9" s="7"/>
      <c r="D9" s="7"/>
      <c r="E9" s="8" t="s">
        <v>11</v>
      </c>
      <c r="F9" s="8"/>
      <c r="G9" s="8"/>
      <c r="H9" s="8"/>
      <c r="I9" s="7"/>
      <c r="J9" s="7"/>
    </row>
    <row r="10" spans="1:10" ht="45.00" thickBot="1" customHeight="1">
      <c r="A10" s="1" t="s">
        <v>12</v>
      </c>
      <c r="B10" s="1"/>
      <c r="C10" s="1"/>
      <c r="D10" s="9" t="s">
        <v>13</v>
      </c>
      <c r="E10" s="1" t="s">
        <v>14</v>
      </c>
      <c r="F10" s="1"/>
      <c r="G10" s="10">
        <v>1.050000</v>
      </c>
      <c r="H10" s="10"/>
      <c r="I10" s="11">
        <v>5.340000</v>
      </c>
      <c r="J10" s="11">
        <f ca="1">ROUND(INDIRECT(ADDRESS(ROW()+(0), COLUMN()+(-3), 1))*INDIRECT(ADDRESS(ROW()+(0), COLUMN()+(-1), 1)), 2)</f>
        <v>5.610000</v>
      </c>
    </row>
    <row r="11" spans="1:10" ht="24.00" thickBot="1" customHeight="1">
      <c r="A11" s="1" t="s">
        <v>15</v>
      </c>
      <c r="B11" s="1"/>
      <c r="C11" s="1"/>
      <c r="D11" s="9" t="s">
        <v>16</v>
      </c>
      <c r="E11" s="1" t="s">
        <v>17</v>
      </c>
      <c r="F11" s="1"/>
      <c r="G11" s="10">
        <v>4.000000</v>
      </c>
      <c r="H11" s="10"/>
      <c r="I11" s="11">
        <v>0.200000</v>
      </c>
      <c r="J11" s="11">
        <f ca="1">ROUND(INDIRECT(ADDRESS(ROW()+(0), COLUMN()+(-3), 1))*INDIRECT(ADDRESS(ROW()+(0), COLUMN()+(-1), 1)), 2)</f>
        <v>0.800000</v>
      </c>
    </row>
    <row r="12" spans="1:10" ht="13.50" thickBot="1" customHeight="1">
      <c r="A12" s="1" t="s">
        <v>18</v>
      </c>
      <c r="B12" s="1"/>
      <c r="C12" s="1"/>
      <c r="D12" s="9" t="s">
        <v>19</v>
      </c>
      <c r="E12" s="1" t="s">
        <v>20</v>
      </c>
      <c r="F12" s="1"/>
      <c r="G12" s="10">
        <v>0.440000</v>
      </c>
      <c r="H12" s="10"/>
      <c r="I12" s="11">
        <v>0.300000</v>
      </c>
      <c r="J12" s="11">
        <f ca="1">ROUND(INDIRECT(ADDRESS(ROW()+(0), COLUMN()+(-3), 1))*INDIRECT(ADDRESS(ROW()+(0), COLUMN()+(-1), 1)), 2)</f>
        <v>0.130000</v>
      </c>
    </row>
    <row r="13" spans="1:10" ht="45.00" thickBot="1" customHeight="1">
      <c r="A13" s="1" t="s">
        <v>21</v>
      </c>
      <c r="B13" s="1"/>
      <c r="C13" s="1"/>
      <c r="D13" s="9" t="s">
        <v>22</v>
      </c>
      <c r="E13" s="1" t="s">
        <v>23</v>
      </c>
      <c r="F13" s="1"/>
      <c r="G13" s="10">
        <v>1.070000</v>
      </c>
      <c r="H13" s="10"/>
      <c r="I13" s="11">
        <v>62.690000</v>
      </c>
      <c r="J13" s="11">
        <f ca="1">ROUND(INDIRECT(ADDRESS(ROW()+(0), COLUMN()+(-3), 1))*INDIRECT(ADDRESS(ROW()+(0), COLUMN()+(-1), 1)), 2)</f>
        <v>67.080000</v>
      </c>
    </row>
    <row r="14" spans="1:10" ht="108.00" thickBot="1" customHeight="1">
      <c r="A14" s="1" t="s">
        <v>24</v>
      </c>
      <c r="B14" s="1"/>
      <c r="C14" s="1"/>
      <c r="D14" s="9" t="s">
        <v>25</v>
      </c>
      <c r="E14" s="1" t="s">
        <v>26</v>
      </c>
      <c r="F14" s="1"/>
      <c r="G14" s="12">
        <v>1.000000</v>
      </c>
      <c r="H14" s="12"/>
      <c r="I14" s="13">
        <v>70.000000</v>
      </c>
      <c r="J14" s="13">
        <f ca="1">ROUND(INDIRECT(ADDRESS(ROW()+(0), COLUMN()+(-3), 1))*INDIRECT(ADDRESS(ROW()+(0), COLUMN()+(-1), 1)), 2)</f>
        <v>70.000000</v>
      </c>
    </row>
    <row r="15" spans="1:10" ht="13.50" thickBot="1" customHeight="1">
      <c r="A15" s="14"/>
      <c r="B15" s="14"/>
      <c r="C15" s="14"/>
      <c r="D15" s="14"/>
      <c r="E15" s="14"/>
      <c r="F15" s="14"/>
      <c r="G15" s="8" t="s">
        <v>27</v>
      </c>
      <c r="H15" s="8"/>
      <c r="I15" s="8"/>
      <c r="J15" s="16">
        <f ca="1">ROUND(SUM(INDIRECT(ADDRESS(ROW()+(-1), COLUMN()+(0), 1)),INDIRECT(ADDRESS(ROW()+(-2), COLUMN()+(0), 1)),INDIRECT(ADDRESS(ROW()+(-3), COLUMN()+(0), 1)),INDIRECT(ADDRESS(ROW()+(-4), COLUMN()+(0), 1)),INDIRECT(ADDRESS(ROW()+(-5), COLUMN()+(0), 1))), 2)</f>
        <v>143.620000</v>
      </c>
    </row>
    <row r="16" spans="1:10" ht="13.50" thickBot="1" customHeight="1">
      <c r="A16" s="14">
        <v>2.000000</v>
      </c>
      <c r="B16" s="14"/>
      <c r="C16" s="14"/>
      <c r="D16" s="14"/>
      <c r="E16" s="17" t="s">
        <v>28</v>
      </c>
      <c r="F16" s="17"/>
      <c r="G16" s="17"/>
      <c r="H16" s="17"/>
      <c r="I16" s="14"/>
      <c r="J16" s="14"/>
    </row>
    <row r="17" spans="1:10" ht="13.50" thickBot="1" customHeight="1">
      <c r="A17" s="1" t="s">
        <v>29</v>
      </c>
      <c r="B17" s="1"/>
      <c r="C17" s="1"/>
      <c r="D17" s="9" t="s">
        <v>30</v>
      </c>
      <c r="E17" s="1" t="s">
        <v>31</v>
      </c>
      <c r="F17" s="1"/>
      <c r="G17" s="10">
        <v>0.165000</v>
      </c>
      <c r="H17" s="10"/>
      <c r="I17" s="11">
        <v>24.080000</v>
      </c>
      <c r="J17" s="11">
        <f ca="1">ROUND(INDIRECT(ADDRESS(ROW()+(0), COLUMN()+(-3), 1))*INDIRECT(ADDRESS(ROW()+(0), COLUMN()+(-1), 1)), 2)</f>
        <v>3.970000</v>
      </c>
    </row>
    <row r="18" spans="1:10" ht="13.50" thickBot="1" customHeight="1">
      <c r="A18" s="1" t="s">
        <v>32</v>
      </c>
      <c r="B18" s="1"/>
      <c r="C18" s="1"/>
      <c r="D18" s="9" t="s">
        <v>33</v>
      </c>
      <c r="E18" s="1" t="s">
        <v>34</v>
      </c>
      <c r="F18" s="1"/>
      <c r="G18" s="10">
        <v>0.165000</v>
      </c>
      <c r="H18" s="10"/>
      <c r="I18" s="11">
        <v>20.680000</v>
      </c>
      <c r="J18" s="11">
        <f ca="1">ROUND(INDIRECT(ADDRESS(ROW()+(0), COLUMN()+(-3), 1))*INDIRECT(ADDRESS(ROW()+(0), COLUMN()+(-1), 1)), 2)</f>
        <v>3.410000</v>
      </c>
    </row>
    <row r="19" spans="1:10" ht="13.50" thickBot="1" customHeight="1">
      <c r="A19" s="1" t="s">
        <v>35</v>
      </c>
      <c r="B19" s="1"/>
      <c r="C19" s="1"/>
      <c r="D19" s="9" t="s">
        <v>36</v>
      </c>
      <c r="E19" s="1" t="s">
        <v>37</v>
      </c>
      <c r="F19" s="1"/>
      <c r="G19" s="10">
        <v>0.827000</v>
      </c>
      <c r="H19" s="10"/>
      <c r="I19" s="11">
        <v>24.080000</v>
      </c>
      <c r="J19" s="11">
        <f ca="1">ROUND(INDIRECT(ADDRESS(ROW()+(0), COLUMN()+(-3), 1))*INDIRECT(ADDRESS(ROW()+(0), COLUMN()+(-1), 1)), 2)</f>
        <v>19.910000</v>
      </c>
    </row>
    <row r="20" spans="1:10" ht="13.50" thickBot="1" customHeight="1">
      <c r="A20" s="1" t="s">
        <v>38</v>
      </c>
      <c r="B20" s="1"/>
      <c r="C20" s="1"/>
      <c r="D20" s="9" t="s">
        <v>39</v>
      </c>
      <c r="E20" s="1" t="s">
        <v>40</v>
      </c>
      <c r="F20" s="1"/>
      <c r="G20" s="12">
        <v>0.868000</v>
      </c>
      <c r="H20" s="12"/>
      <c r="I20" s="13">
        <v>20.680000</v>
      </c>
      <c r="J20" s="13">
        <f ca="1">ROUND(INDIRECT(ADDRESS(ROW()+(0), COLUMN()+(-3), 1))*INDIRECT(ADDRESS(ROW()+(0), COLUMN()+(-1), 1)), 2)</f>
        <v>17.950000</v>
      </c>
    </row>
    <row r="21" spans="1:10" ht="13.50" thickBot="1" customHeight="1">
      <c r="A21" s="14"/>
      <c r="B21" s="14"/>
      <c r="C21" s="14"/>
      <c r="D21" s="14"/>
      <c r="E21" s="14"/>
      <c r="F21" s="14"/>
      <c r="G21" s="8" t="s">
        <v>41</v>
      </c>
      <c r="H21" s="8"/>
      <c r="I21" s="8"/>
      <c r="J21" s="16">
        <f ca="1">ROUND(SUM(INDIRECT(ADDRESS(ROW()+(-1), COLUMN()+(0), 1)),INDIRECT(ADDRESS(ROW()+(-2), COLUMN()+(0), 1)),INDIRECT(ADDRESS(ROW()+(-3), COLUMN()+(0), 1)),INDIRECT(ADDRESS(ROW()+(-4), COLUMN()+(0), 1))), 2)</f>
        <v>45.240000</v>
      </c>
    </row>
    <row r="22" spans="1:10" ht="13.50" thickBot="1" customHeight="1">
      <c r="A22" s="14">
        <v>3.000000</v>
      </c>
      <c r="B22" s="14"/>
      <c r="C22" s="14"/>
      <c r="D22" s="14"/>
      <c r="E22" s="17" t="s">
        <v>42</v>
      </c>
      <c r="F22" s="17"/>
      <c r="G22" s="17"/>
      <c r="H22" s="17"/>
      <c r="I22" s="14"/>
      <c r="J22" s="14"/>
    </row>
    <row r="23" spans="1:10" ht="13.50" thickBot="1" customHeight="1">
      <c r="A23" s="18"/>
      <c r="B23" s="18"/>
      <c r="C23" s="18"/>
      <c r="D23" s="19" t="s">
        <v>43</v>
      </c>
      <c r="E23" s="18" t="s">
        <v>44</v>
      </c>
      <c r="F23" s="18"/>
      <c r="G23" s="12">
        <v>3.000000</v>
      </c>
      <c r="H23" s="12"/>
      <c r="I23" s="13">
        <f ca="1">ROUND(SUM(INDIRECT(ADDRESS(ROW()+(-2), COLUMN()+(1), 1)),INDIRECT(ADDRESS(ROW()+(-8), COLUMN()+(1), 1))), 2)</f>
        <v>188.860000</v>
      </c>
      <c r="J23" s="13">
        <f ca="1">ROUND(INDIRECT(ADDRESS(ROW()+(0), COLUMN()+(-3), 1))*INDIRECT(ADDRESS(ROW()+(0), COLUMN()+(-1), 1))/100, 2)</f>
        <v>5.670000</v>
      </c>
    </row>
    <row r="24" spans="1:10" ht="13.50" thickBot="1" customHeight="1">
      <c r="A24" s="20" t="s">
        <v>45</v>
      </c>
      <c r="B24" s="20"/>
      <c r="C24" s="20"/>
      <c r="D24" s="21"/>
      <c r="E24" s="22"/>
      <c r="F24" s="22"/>
      <c r="G24" s="23" t="s">
        <v>46</v>
      </c>
      <c r="H24" s="23"/>
      <c r="I24" s="24"/>
      <c r="J24" s="25">
        <f ca="1">ROUND(SUM(INDIRECT(ADDRESS(ROW()+(-1), COLUMN()+(0), 1)),INDIRECT(ADDRESS(ROW()+(-3), COLUMN()+(0), 1)),INDIRECT(ADDRESS(ROW()+(-9), COLUMN()+(0), 1))), 2)</f>
        <v>194.530000</v>
      </c>
    </row>
    <row r="27" spans="1:10" ht="13.50" thickBot="1" customHeight="1">
      <c r="A27" s="26" t="s">
        <v>47</v>
      </c>
      <c r="B27" s="26"/>
      <c r="C27" s="26"/>
      <c r="D27" s="26"/>
      <c r="E27" s="26"/>
      <c r="F27" s="26" t="s">
        <v>48</v>
      </c>
      <c r="G27" s="26"/>
      <c r="H27" s="26" t="s">
        <v>49</v>
      </c>
      <c r="I27" s="26"/>
      <c r="J27" s="26" t="s">
        <v>50</v>
      </c>
    </row>
    <row r="28" spans="1:10" ht="13.50" thickBot="1" customHeight="1">
      <c r="A28" s="27" t="s">
        <v>51</v>
      </c>
      <c r="B28" s="27"/>
      <c r="C28" s="27"/>
      <c r="D28" s="27"/>
      <c r="E28" s="27"/>
      <c r="F28" s="28">
        <v>1072015.000000</v>
      </c>
      <c r="G28" s="28"/>
      <c r="H28" s="28">
        <v>1072016.000000</v>
      </c>
      <c r="I28" s="28"/>
      <c r="J28" s="28" t="s">
        <v>52</v>
      </c>
    </row>
    <row r="29" spans="1:10" ht="24.00" thickBot="1" customHeight="1">
      <c r="A29" s="29" t="s">
        <v>53</v>
      </c>
      <c r="B29" s="29"/>
      <c r="C29" s="29"/>
      <c r="D29" s="29"/>
      <c r="E29" s="29"/>
      <c r="F29" s="30"/>
      <c r="G29" s="30"/>
      <c r="H29" s="30"/>
      <c r="I29" s="30"/>
      <c r="J29" s="30"/>
    </row>
    <row r="30" spans="1:10" ht="13.50" thickBot="1" customHeight="1">
      <c r="A30" s="27" t="s">
        <v>54</v>
      </c>
      <c r="B30" s="27"/>
      <c r="C30" s="27"/>
      <c r="D30" s="27"/>
      <c r="E30" s="27"/>
      <c r="F30" s="28">
        <v>842016.000000</v>
      </c>
      <c r="G30" s="28"/>
      <c r="H30" s="28">
        <v>842017.000000</v>
      </c>
      <c r="I30" s="28"/>
      <c r="J30" s="28" t="s">
        <v>55</v>
      </c>
    </row>
    <row r="31" spans="1:10" ht="13.50" thickBot="1" customHeight="1">
      <c r="A31" s="29" t="s">
        <v>56</v>
      </c>
      <c r="B31" s="29"/>
      <c r="C31" s="29"/>
      <c r="D31" s="29"/>
      <c r="E31" s="29"/>
      <c r="F31" s="30"/>
      <c r="G31" s="30"/>
      <c r="H31" s="30"/>
      <c r="I31" s="30"/>
      <c r="J31" s="30"/>
    </row>
    <row r="34" spans="1:1" ht="33.75" thickBot="1" customHeight="1">
      <c r="A34" s="1" t="s">
        <v>57</v>
      </c>
      <c r="B34" s="1"/>
      <c r="C34" s="1"/>
      <c r="D34" s="1"/>
      <c r="E34" s="1"/>
      <c r="F34" s="1"/>
      <c r="G34" s="1"/>
      <c r="H34" s="1"/>
      <c r="I34" s="1"/>
      <c r="J34" s="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sheetData>
  <mergeCells count="66">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I15"/>
    <mergeCell ref="A16:C16"/>
    <mergeCell ref="E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I21"/>
    <mergeCell ref="A22:C22"/>
    <mergeCell ref="E22:H22"/>
    <mergeCell ref="A23:C23"/>
    <mergeCell ref="E23:F23"/>
    <mergeCell ref="G23:H23"/>
    <mergeCell ref="A24:F24"/>
    <mergeCell ref="G24:I24"/>
    <mergeCell ref="A27:E27"/>
    <mergeCell ref="F27:G27"/>
    <mergeCell ref="H27:I27"/>
    <mergeCell ref="A28:E28"/>
    <mergeCell ref="F28:G29"/>
    <mergeCell ref="H28:I29"/>
    <mergeCell ref="J28:J29"/>
    <mergeCell ref="A29:E29"/>
    <mergeCell ref="A30:E30"/>
    <mergeCell ref="F30:G31"/>
    <mergeCell ref="H30:I31"/>
    <mergeCell ref="J30:J31"/>
    <mergeCell ref="A31:E31"/>
    <mergeCell ref="A34:J34"/>
    <mergeCell ref="A35:J35"/>
    <mergeCell ref="A36:J36"/>
  </mergeCells>
  <pageMargins left="0.620079" right="0.472441" top="0.472441" bottom="0.472441" header="0.0" footer="0.0"/>
  <pageSetup paperSize="9" orientation="portrait"/>
  <rowBreaks count="0" manualBreakCount="0">
    </rowBreaks>
</worksheet>
</file>