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<sst xmlns="http://schemas.openxmlformats.org/spreadsheetml/2006/main" count="57" uniqueCount="57">
  <si>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</si>
  <si>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ZVE020</t>
  </si>
  <si>
    <t xml:space="preserve">m²</t>
  </si>
  <si>
    <t xml:space="preserve">Sistema de façana ventilada "CERÁMICA MAYOR - TEMPIO", de placa ceràmica extruida, per a revestiment exterior de façana existent.</t>
  </si>
  <si>
    <r>
      <rPr>
        <sz val="8.25"/>
        <color rgb="FF000000"/>
        <rFont val="Arial"/>
        <family val="2"/>
      </rPr>
      <t xml:space="preserve">Rehabilitació energètica de façana, mitjançant sistema de façana ventilada </t>
    </r>
    <r>
      <rPr>
        <b/>
        <sz val="8.25"/>
        <color rgb="FF000000"/>
        <rFont val="Arial"/>
        <family val="2"/>
      </rPr>
      <t xml:space="preserve">FK</t>
    </r>
    <r>
      <rPr>
        <sz val="8.25"/>
        <color rgb="FF000000"/>
        <rFont val="Arial"/>
        <family val="2"/>
      </rPr>
      <t xml:space="preserve"> "CERÁMICA MAYOR - TEMPIO", de </t>
    </r>
    <r>
      <rPr>
        <b/>
        <sz val="8.25"/>
        <color rgb="FF000000"/>
        <rFont val="Arial"/>
        <family val="2"/>
      </rPr>
      <t xml:space="preserve">1,6</t>
    </r>
    <r>
      <rPr>
        <sz val="8.25"/>
        <color rgb="FF000000"/>
        <rFont val="Arial"/>
        <family val="2"/>
      </rPr>
      <t xml:space="preserve"> cm d'espessor, format per </t>
    </r>
    <r>
      <rPr>
        <b/>
        <sz val="8.25"/>
        <color rgb="FF000000"/>
        <rFont val="Arial"/>
        <family val="2"/>
      </rPr>
      <t xml:space="preserve">placa ceràmica extrudida alveolar, lleugera, FK-16 "CERÁMICA MAYOR - TEMPIO", de 300 mm d'altura, de 500 a 700 mm de longitud i 16 mm de gruix, color Blanco W2-07, gamma de colors naturals, amb subestructura suport composta de perfils verticals en T, perfils horitzontals per a sustentació, molls i mènsules per retenció dels perfils verticals subjectes mitjançant ancoratges i cargols, i aïllament de panell de llana mineral, segons UNE-EN 13162, de 40 mm d'espessor, revestit per una de les seves cares amb un vel negre, fixat mecànicament sobre façana existent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</si>
  <si>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</si>
  <si>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</si>
  <si>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</si>
  <si>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</si>
  <si>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</si>
  <si>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</si>
  <si>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</si>
  <si>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</si>
  <si>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</si>
  <si>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1,1 m²K/W, conductivitat tèrmica 0,035 W/(mK).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</si>
  <si>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</si>
  <si>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</si>
  <si>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</si>
  <si>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</si>
  <si>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</si>
  <si>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</si>
  <si>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mt12pcm010aaa</t>
  </si>
  <si>
    <t xml:space="preserve">m²</t>
  </si>
  <si>
    <t xml:space="preserve">Placa ceràmica extrudida alveolar, lleugera, FK-16 "CERÁMICA MAYOR - TEMPIO", de 300 mm d'altura, de 500 a 700 mm de longitud i 16 mm de gruix, color Blanco W2-07, gamma de colors naturals, realitzada amb junts horitzontals encadellades, per a ocultació de la subestructura.</t>
  </si>
  <si>
    <t xml:space="preserve">mt12pcm015c</t>
  </si>
  <si>
    <t xml:space="preserve">m²</t>
  </si>
  <si>
    <t xml:space="preserve">Subestructura suport, sistema FK "CERÁMICA MAYOR - TEMPIO", composta de perfils verticals en T, perfils horitzontals per a sustentació, adhesiu de muntatge i mènsules per retenció dels perfils verticals subjectes mitjançant ancoratges i cargols.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</si>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</sst>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20.23" customWidth="1"/>
    <col min="4" max="4" width="27.37" customWidth="1"/>
    <col min="5" max="5" width="7.48" customWidth="1"/>
    <col min="6" max="6" width="1.19" customWidth="1"/>
    <col min="7" max="7" width="5.27" customWidth="1"/>
    <col min="8" max="8" width="5.44" customWidth="1"/>
    <col min="9" max="9" width="2.55" customWidth="1"/>
    <col min="10" max="10" width="5.95" customWidth="1"/>
    <col min="11" max="11" width="4.76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  <c r="L3" s="5"/>
    </row>
    <row r="4" spans="1:12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  <c r="L4" s="8"/>
    </row>
    <row r="7" spans="1:12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/>
      <c r="J7" s="10" t="s">
        <v>9</v>
      </c>
      <c r="K7" s="10"/>
      <c r="L7" s="10" t="s">
        <v>10</v>
      </c>
    </row>
    <row r="8" spans="1:12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1"/>
      <c r="K8" s="11"/>
      <c r="L8" s="11"/>
    </row>
    <row r="9" spans="1:12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4"/>
      <c r="J9" s="15">
        <v>5.240000</v>
      </c>
      <c r="K9" s="15"/>
      <c r="L9" s="15">
        <f ca="1">ROUND(INDIRECT(ADDRESS(ROW()+(0), COLUMN()+(-5), 1))*INDIRECT(ADDRESS(ROW()+(0), COLUMN()+(-2), 1)), 2)</f>
        <v>5.500000</v>
      </c>
    </row>
    <row r="10" spans="1:12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4.000000</v>
      </c>
      <c r="H10" s="14"/>
      <c r="I10" s="14"/>
      <c r="J10" s="15">
        <v>0.200000</v>
      </c>
      <c r="K10" s="15"/>
      <c r="L10" s="15">
        <f ca="1">ROUND(INDIRECT(ADDRESS(ROW()+(0), COLUMN()+(-5), 1))*INDIRECT(ADDRESS(ROW()+(0), COLUMN()+(-2), 1)), 2)</f>
        <v>0.800000</v>
      </c>
    </row>
    <row r="11" spans="1:12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0.440000</v>
      </c>
      <c r="H11" s="14"/>
      <c r="I11" s="14"/>
      <c r="J11" s="15">
        <v>0.300000</v>
      </c>
      <c r="K11" s="15"/>
      <c r="L11" s="15">
        <f ca="1">ROUND(INDIRECT(ADDRESS(ROW()+(0), COLUMN()+(-5), 1))*INDIRECT(ADDRESS(ROW()+(0), COLUMN()+(-2), 1)), 2)</f>
        <v>0.130000</v>
      </c>
    </row>
    <row r="12" spans="1:12" ht="55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4"/>
      <c r="J12" s="15">
        <v>30.000000</v>
      </c>
      <c r="K12" s="15"/>
      <c r="L12" s="15">
        <f ca="1">ROUND(INDIRECT(ADDRESS(ROW()+(0), COLUMN()+(-5), 1))*INDIRECT(ADDRESS(ROW()+(0), COLUMN()+(-2), 1)), 2)</f>
        <v>31.500000</v>
      </c>
    </row>
    <row r="13" spans="1:12" ht="45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1.000000</v>
      </c>
      <c r="H13" s="16"/>
      <c r="I13" s="16"/>
      <c r="J13" s="17">
        <v>24.250000</v>
      </c>
      <c r="K13" s="17"/>
      <c r="L13" s="17">
        <f ca="1">ROUND(INDIRECT(ADDRESS(ROW()+(0), COLUMN()+(-5), 1))*INDIRECT(ADDRESS(ROW()+(0), COLUMN()+(-2), 1)), 2)</f>
        <v>24.250000</v>
      </c>
    </row>
    <row r="14" spans="1:12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12"/>
      <c r="L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62.180000</v>
      </c>
    </row>
    <row r="15" spans="1:12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21"/>
      <c r="J15" s="18"/>
      <c r="K15" s="18"/>
      <c r="L15" s="18"/>
    </row>
    <row r="16" spans="1:12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0.164000</v>
      </c>
      <c r="H16" s="14"/>
      <c r="I16" s="14"/>
      <c r="J16" s="15">
        <v>24.080000</v>
      </c>
      <c r="K16" s="15"/>
      <c r="L16" s="15">
        <f ca="1">ROUND(INDIRECT(ADDRESS(ROW()+(0), COLUMN()+(-5), 1))*INDIRECT(ADDRESS(ROW()+(0), COLUMN()+(-2), 1)), 2)</f>
        <v>3.950000</v>
      </c>
    </row>
    <row r="17" spans="1:12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0.164000</v>
      </c>
      <c r="H17" s="14"/>
      <c r="I17" s="14"/>
      <c r="J17" s="15">
        <v>20.680000</v>
      </c>
      <c r="K17" s="15"/>
      <c r="L17" s="15">
        <f ca="1">ROUND(INDIRECT(ADDRESS(ROW()+(0), COLUMN()+(-5), 1))*INDIRECT(ADDRESS(ROW()+(0), COLUMN()+(-2), 1)), 2)</f>
        <v>3.390000</v>
      </c>
    </row>
    <row r="18" spans="1:12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4">
        <v>1.199000</v>
      </c>
      <c r="H18" s="14"/>
      <c r="I18" s="14"/>
      <c r="J18" s="15">
        <v>24.080000</v>
      </c>
      <c r="K18" s="15"/>
      <c r="L18" s="15">
        <f ca="1">ROUND(INDIRECT(ADDRESS(ROW()+(0), COLUMN()+(-5), 1))*INDIRECT(ADDRESS(ROW()+(0), COLUMN()+(-2), 1)), 2)</f>
        <v>28.870000</v>
      </c>
    </row>
    <row r="19" spans="1:12" ht="13.50" thickBot="1" customHeight="1">
      <c r="A19" s="1" t="s">
        <v>38</v>
      </c>
      <c r="B19" s="13" t="s">
        <v>39</v>
      </c>
      <c r="C19" s="1" t="s">
        <v>40</v>
      </c>
      <c r="D19" s="1"/>
      <c r="E19" s="1"/>
      <c r="F19" s="1"/>
      <c r="G19" s="16">
        <v>1.199000</v>
      </c>
      <c r="H19" s="16"/>
      <c r="I19" s="16"/>
      <c r="J19" s="17">
        <v>20.680000</v>
      </c>
      <c r="K19" s="17"/>
      <c r="L19" s="17">
        <f ca="1">ROUND(INDIRECT(ADDRESS(ROW()+(0), COLUMN()+(-5), 1))*INDIRECT(ADDRESS(ROW()+(0), COLUMN()+(-2), 1)), 2)</f>
        <v>24.800000</v>
      </c>
    </row>
    <row r="20" spans="1:12" ht="13.50" thickBot="1" customHeight="1">
      <c r="A20" s="18"/>
      <c r="B20" s="18"/>
      <c r="C20" s="18"/>
      <c r="D20" s="18"/>
      <c r="E20" s="18"/>
      <c r="F20" s="18"/>
      <c r="G20" s="12" t="s">
        <v>41</v>
      </c>
      <c r="H20" s="12"/>
      <c r="I20" s="12"/>
      <c r="J20" s="12"/>
      <c r="K20" s="12"/>
      <c r="L20" s="20">
        <f ca="1">ROUND(SUM(INDIRECT(ADDRESS(ROW()+(-1), COLUMN()+(0), 1)),INDIRECT(ADDRESS(ROW()+(-2), COLUMN()+(0), 1)),INDIRECT(ADDRESS(ROW()+(-3), COLUMN()+(0), 1)),INDIRECT(ADDRESS(ROW()+(-4), COLUMN()+(0), 1))), 2)</f>
        <v>61.010000</v>
      </c>
    </row>
    <row r="21" spans="1:12" ht="13.50" thickBot="1" customHeight="1">
      <c r="A21" s="18">
        <v>3.000000</v>
      </c>
      <c r="B21" s="18"/>
      <c r="C21" s="21" t="s">
        <v>42</v>
      </c>
      <c r="D21" s="21"/>
      <c r="E21" s="21"/>
      <c r="F21" s="21"/>
      <c r="G21" s="21"/>
      <c r="H21" s="21"/>
      <c r="I21" s="21"/>
      <c r="J21" s="18"/>
      <c r="K21" s="18"/>
      <c r="L21" s="18"/>
    </row>
    <row r="22" spans="1:12" ht="13.50" thickBot="1" customHeight="1">
      <c r="A22" s="22"/>
      <c r="B22" s="23" t="s">
        <v>43</v>
      </c>
      <c r="C22" s="22" t="s">
        <v>44</v>
      </c>
      <c r="D22" s="22"/>
      <c r="E22" s="22"/>
      <c r="F22" s="22"/>
      <c r="G22" s="16">
        <v>3.000000</v>
      </c>
      <c r="H22" s="16"/>
      <c r="I22" s="16"/>
      <c r="J22" s="17">
        <f ca="1">ROUND(SUM(INDIRECT(ADDRESS(ROW()+(-2), COLUMN()+(2), 1)),INDIRECT(ADDRESS(ROW()+(-8), COLUMN()+(2), 1))), 2)</f>
        <v>123.190000</v>
      </c>
      <c r="K22" s="17"/>
      <c r="L22" s="17">
        <f ca="1">ROUND(INDIRECT(ADDRESS(ROW()+(0), COLUMN()+(-5), 1))*INDIRECT(ADDRESS(ROW()+(0), COLUMN()+(-2), 1))/100, 2)</f>
        <v>3.700000</v>
      </c>
    </row>
    <row r="23" spans="1:12" ht="13.50" thickBot="1" customHeight="1">
      <c r="A23" s="6" t="s">
        <v>45</v>
      </c>
      <c r="B23" s="7"/>
      <c r="C23" s="8"/>
      <c r="D23" s="8"/>
      <c r="E23" s="8"/>
      <c r="F23" s="8"/>
      <c r="G23" s="24" t="s">
        <v>46</v>
      </c>
      <c r="H23" s="24"/>
      <c r="I23" s="24"/>
      <c r="J23" s="25"/>
      <c r="K23" s="25"/>
      <c r="L23" s="26">
        <f ca="1">ROUND(SUM(INDIRECT(ADDRESS(ROW()+(-1), COLUMN()+(0), 1)),INDIRECT(ADDRESS(ROW()+(-3), COLUMN()+(0), 1)),INDIRECT(ADDRESS(ROW()+(-9), COLUMN()+(0), 1))), 2)</f>
        <v>126.890000</v>
      </c>
    </row>
    <row r="26" spans="1:12" ht="13.50" thickBot="1" customHeight="1">
      <c r="A26" s="27" t="s">
        <v>47</v>
      </c>
      <c r="B26" s="27"/>
      <c r="C26" s="27"/>
      <c r="D26" s="27"/>
      <c r="E26" s="27"/>
      <c r="F26" s="27" t="s">
        <v>48</v>
      </c>
      <c r="G26" s="27"/>
      <c r="H26" s="27"/>
      <c r="I26" s="27" t="s">
        <v>49</v>
      </c>
      <c r="J26" s="27"/>
      <c r="K26" s="27"/>
      <c r="L26" s="27" t="s">
        <v>50</v>
      </c>
    </row>
    <row r="27" spans="1:12" ht="13.50" thickBot="1" customHeight="1">
      <c r="A27" s="28" t="s">
        <v>51</v>
      </c>
      <c r="B27" s="28"/>
      <c r="C27" s="28"/>
      <c r="D27" s="28"/>
      <c r="E27" s="28"/>
      <c r="F27" s="29">
        <v>1072015.000000</v>
      </c>
      <c r="G27" s="29"/>
      <c r="H27" s="29"/>
      <c r="I27" s="29">
        <v>1072016.000000</v>
      </c>
      <c r="J27" s="29"/>
      <c r="K27" s="29"/>
      <c r="L27" s="29" t="s">
        <v>52</v>
      </c>
    </row>
    <row r="28" spans="1:12" ht="24.00" thickBot="1" customHeight="1">
      <c r="A28" s="30" t="s">
        <v>53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  <c r="L28" s="3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62">
    <mergeCell ref="A1:L1"/>
    <mergeCell ref="A3:B3"/>
    <mergeCell ref="E3:G3"/>
    <mergeCell ref="H3:J3"/>
    <mergeCell ref="K3:L3"/>
    <mergeCell ref="A4:L4"/>
    <mergeCell ref="C7:F7"/>
    <mergeCell ref="G7:I7"/>
    <mergeCell ref="J7:K7"/>
    <mergeCell ref="C8:I8"/>
    <mergeCell ref="J8:K8"/>
    <mergeCell ref="C9:F9"/>
    <mergeCell ref="G9:I9"/>
    <mergeCell ref="J9:K9"/>
    <mergeCell ref="C10:F10"/>
    <mergeCell ref="G10:I10"/>
    <mergeCell ref="J10:K10"/>
    <mergeCell ref="C11:F11"/>
    <mergeCell ref="G11:I11"/>
    <mergeCell ref="J11:K11"/>
    <mergeCell ref="C12:F12"/>
    <mergeCell ref="G12:I12"/>
    <mergeCell ref="J12:K12"/>
    <mergeCell ref="C13:F13"/>
    <mergeCell ref="G13:I13"/>
    <mergeCell ref="J13:K13"/>
    <mergeCell ref="C14:F14"/>
    <mergeCell ref="G14:K14"/>
    <mergeCell ref="C15:I15"/>
    <mergeCell ref="J15:K15"/>
    <mergeCell ref="C16:F16"/>
    <mergeCell ref="G16:I16"/>
    <mergeCell ref="J16:K16"/>
    <mergeCell ref="C17:F17"/>
    <mergeCell ref="G17:I17"/>
    <mergeCell ref="J17:K17"/>
    <mergeCell ref="C18:F18"/>
    <mergeCell ref="G18:I18"/>
    <mergeCell ref="J18:K18"/>
    <mergeCell ref="C19:F19"/>
    <mergeCell ref="G19:I19"/>
    <mergeCell ref="J19:K19"/>
    <mergeCell ref="C20:F20"/>
    <mergeCell ref="G20:K20"/>
    <mergeCell ref="C21:I21"/>
    <mergeCell ref="J21:K21"/>
    <mergeCell ref="C22:F22"/>
    <mergeCell ref="G22:I22"/>
    <mergeCell ref="J22:K22"/>
    <mergeCell ref="A23:F23"/>
    <mergeCell ref="G23:K23"/>
    <mergeCell ref="A26:E26"/>
    <mergeCell ref="F26:H26"/>
    <mergeCell ref="I26:K26"/>
    <mergeCell ref="A27:E27"/>
    <mergeCell ref="F27:H28"/>
    <mergeCell ref="I27:K28"/>
    <mergeCell ref="L27:L28"/>
    <mergeCell ref="A28:E28"/>
    <mergeCell ref="A31:L31"/>
    <mergeCell ref="A32:L32"/>
    <mergeCell ref="A33:L33"/>
  </mergeCells>
  <pageMargins left="0.620079" right="0.472441" top="0.472441" bottom="0.472441" header="0.0" footer="0.0"/>
  <pageSetup paperSize="9" orientation="portrait"/>
  <rowBreaks count="0" manualBreakCount="0">
    </rowBreaks>
</worksheet>
</file>