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<sst xmlns="http://schemas.openxmlformats.org/spreadsheetml/2006/main" count="104" uniqueCount="104">
  <si>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</si>
  <si>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ZVC020</t>
  </si>
  <si>
    <t xml:space="preserve">m²</t>
  </si>
  <si>
    <t xml:space="preserve">Rehabilitació energètica de façana, amb aïllament tèrmic i revestiment exterior de façana ventilada de plaques de ciment. Sistema Placotherm V "PLACO".</t>
  </si>
  <si>
    <r>
      <rPr>
        <sz val="8.25"/>
        <color rgb="FF000000"/>
        <rFont val="Arial"/>
        <family val="2"/>
      </rPr>
      <t xml:space="preserve">Rehabilitació energètica de façana. AÏLLAMENT TÈRMIC: panell semirígid de llana mineral, Ecovent® VN 035, segons UNE-EN 13162, de 60 mm d'espessor, revestit per una de les seves cares amb un vel negre, resistència tèrmica 1,7 m²K/W, conductivitat tèrmica 0,035 W/(mK), col·locat a topall, amb fixacions mecàniques sobre façana existent; REVESTIMENT EXTERIOR DE FAÇANA VENTILADA: de plaques de ciment d'alt rendiment, Aquaroc 13 "PLACO", de 12,5x1200x900 mm, col·locació amb cargols, mitjançant el sistema Placotherm V Aquaroc "PLACO" amb DAU núm. 14/089 B, sobre subestructura de suport d'alumini extrudit de muntants verticals de perfils en T i en L, de 1,8 mm d'espessor amb una modulació de 600 mm; impermeabilització amb làmina altament transpirable impermeable a l'aigua de pluja, Placotherm Estándar, capa base de morter polimèric d'altes prestacions reforçat amb fibres, Placotherm Base, color blanc, compost de ciment blanc, càrregues minerals, resines hidròfugues redispersables, fibres i additius especials armat amb malla de reforç CMALL 160 i capa d'acabat de morter orgànic Webertene Advance XS "WEBER", color a escollir, gamma Estándar, acabat gota, amb una mida màxima de partícula de 0,5 mm, a base de siloxans, càrregues minerals, pigments resistents als rajos UV, fungicides i additius especials sobre emprimació reguladora de l'absorció Webertene Primer "WEBER". Inclús cinta autoadhesiva per al segellat de junts entre panells aïllants, banda acústica, mènsules de sustentació i de retenció per a la fixació de la subestructura suport, cargols per a la fixació de les plaques, fixacions per a l'ancoratge dels perfils, morter Placotherm Base i cinta CMALL 160 "PLACO", per al tractament de junts, perfil de PVC amb malla de fibra de vidre antiàlcalis, Perfil Goteo "PLACO", per a acabat de llindes, i cinta adhesiva de doble cara per a la fixació de la làmina altament transpirable. El preu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</si>
  <si>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</si>
  <si>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</si>
  <si>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</si>
  <si>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</si>
  <si>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</si>
  <si>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</si>
  <si>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</si>
  <si>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mt12ple300a</t>
  </si>
  <si>
    <t xml:space="preserve">U</t>
  </si>
  <si>
    <t xml:space="preserve">Mènsula de sustentació d'alumini extrudit d'aliatge 6063 i tractament tèrmic T66, amb aïllament de polipropilè de 5 mm d'espessor, per a ruptura de pont tèrmic, "PLACO", de 65 mm de longitud.</t>
  </si>
  <si>
    <t xml:space="preserve">mt12ple310a</t>
  </si>
  <si>
    <t xml:space="preserve">U</t>
  </si>
  <si>
    <t xml:space="preserve">Mènsula de retenció d'alumini extrudit d'aliatge 6063 i tractament tèrmic T66, amb aïllament de polipropilè de 5 mm d'espessor, per a ruptura de pont tèrmic, "PLACO", de 65 mm de longitud.</t>
  </si>
  <si>
    <t xml:space="preserve">mt12plt100</t>
  </si>
  <si>
    <t xml:space="preserve">U</t>
  </si>
  <si>
    <t xml:space="preserve">Tac de niló amb cargol d'acer galvanitzat amb cabota hexagonal, "PLACO", de 10 mm de diàmetre i 80 mm de longitud, per a fixació de mènsules.</t>
  </si>
  <si>
    <t xml:space="preserve">mt16lvi030ahjj</t>
  </si>
  <si>
    <t xml:space="preserve">m²</t>
  </si>
  <si>
    <t xml:space="preserve">Panell semirígid de llana mineral, Ecovent® VN 035 "ISOVER", segons UNE-EN 13162, de 60 mm d'espessor, revestit per una de les seves cares amb un vel negre, resistència tèrmica 1,7 m²K/W, conductivitat tèrmica 0,035 W/(mK), Euroclasse A1 de reacció al foc segons UNE-EN 13501-1, capacitat d'absorció d'aigua a curt termini &lt;=1 kg/m² i factor de resistència a la difusió del vapor d'aigua 1.</t>
  </si>
  <si>
    <t xml:space="preserve">mt16aaa020eb</t>
  </si>
  <si>
    <t xml:space="preserve">U</t>
  </si>
  <si>
    <t xml:space="preserve">Fixació mecànica per plafons aïllants de llana de roca,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</si>
  <si>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</si>
  <si>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</si>
  <si>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</si>
  <si>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mt12plp300</t>
  </si>
  <si>
    <t xml:space="preserve">m</t>
  </si>
  <si>
    <t xml:space="preserve">Perfil en T d'alumini extrudit d'aliatge 6063 i tractament tèrmic T-66, "PLACO", de 1,8 mm d'espessor, subministrat en barres de 6 m de longitud.</t>
  </si>
  <si>
    <t xml:space="preserve">mt12plp310</t>
  </si>
  <si>
    <t xml:space="preserve">m</t>
  </si>
  <si>
    <t xml:space="preserve">Perfil en L d'alumini extrudit d'aliatge 6063 i tractament tèrmic T-66, "PLACO", de 1,8 mm d'espessor, subministrat en barres de 6 m de longitud.</t>
  </si>
  <si>
    <t xml:space="preserve">mt12plt060</t>
  </si>
  <si>
    <t xml:space="preserve">U</t>
  </si>
  <si>
    <t xml:space="preserve">Cargol autoforadant d'acer inoxidable "PLACO", amb cabota hexagonal, de 19 mm de longitud.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</si>
  <si>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</si>
  <si>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</si>
  <si>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</si>
  <si>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mt15mvp010a</t>
  </si>
  <si>
    <t xml:space="preserve">m</t>
  </si>
  <si>
    <t xml:space="preserve">Làmina altament transpirable impermeable a l'aigua de pluja, Placotherm Estándar "PLACO", de 175 µm d'espessor i 60 g/m², de 0,01 m de gruix d'aire equivalent enfront de la difusió de vapor d'aigua, segons UNE-EN 1931, estanquitat a l'aigua classe W1 segons UNE-EN 1928, permeabilitat a l'aire 2 m³/h·m² a 50 Pa, (Euroclasse E de reacció al foc, segons UNE-EN 13501-1), subministrada en rotllos de 1,50x50 m, segons UNE-EN 13859-2.</t>
  </si>
  <si>
    <t xml:space="preserve">mt12plq010a</t>
  </si>
  <si>
    <t xml:space="preserve">m²</t>
  </si>
  <si>
    <t xml:space="preserve">Placa de ciment d'alt rendiment, Aquaroc 13 "PLACO", de 12,5x1200x900 mm.</t>
  </si>
  <si>
    <t xml:space="preserve">mt12plq020b</t>
  </si>
  <si>
    <t xml:space="preserve">U</t>
  </si>
  <si>
    <t xml:space="preserve">Cargol THTPF 38 "PLACO", amb cap de trompeta, de 38 mm de longitud, per a instal·lació de plaques de ciment sobre perfils.</t>
  </si>
  <si>
    <t xml:space="preserve">mt28mpp010a</t>
  </si>
  <si>
    <t xml:space="preserve">kg</t>
  </si>
  <si>
    <t xml:space="preserve">Morter polimèric d'altes prestacions reforçat amb fibres, Placotherm Base, "PLACO", color blanc, compost de ciment blanc, càrregues minerals, resines hidròfugues redispersables, fibres i additius especials, per a aplicar amb llana, per a tractament de junts i empastat superficial de plaques en sistemes Placotherm, tipus GP CSIII W2, segons UNE-EN 998-1.</t>
  </si>
  <si>
    <t xml:space="preserve">mt28fvp010a</t>
  </si>
  <si>
    <t xml:space="preserve">m</t>
  </si>
  <si>
    <t xml:space="preserve">Cinta de segellament de malla de fibra de vidre antiàlcalis, CMALL 160 "PLACO", de 160 g/m² de massa superficial, de 100 mm d'amplada i 0,52 mm de gruix, subministrada en rotllos de 50 m de longitud.</t>
  </si>
  <si>
    <t xml:space="preserve">mt28fvp020a</t>
  </si>
  <si>
    <t xml:space="preserve">m</t>
  </si>
  <si>
    <t xml:space="preserve">Malla de reforç de fibra de vidre antiàlcalis, CMALL 160 "PLACO", de 160 g/m² de massa superficial, de 1,1 m d'amplada i 0,52 mm de gruix, subministrada en rotllos de 50 m de longitud.</t>
  </si>
  <si>
    <t xml:space="preserve">mt28fvp050</t>
  </si>
  <si>
    <t xml:space="preserve">m</t>
  </si>
  <si>
    <t xml:space="preserve">Perfil de PVC amb malla de fibra de vidre antiàlcalis, Perfil Goteo "PLACO", per a acabat de llindes, subministrat en barres de 2,5 m de longitud.</t>
  </si>
  <si>
    <t xml:space="preserve">mt28pcc010c</t>
  </si>
  <si>
    <t xml:space="preserve">l</t>
  </si>
  <si>
    <t xml:space="preserve">Emprimació reguladora de l'absorció Webertene Primer "WEBER", color a escollir, gamma Estándar, a base de copolímers acrílics, càrregues minerals i additius especials, impermeable a l'aigua de pluja i permeable al vapor d'aigua.</t>
  </si>
  <si>
    <t xml:space="preserve">mt28esc090c</t>
  </si>
  <si>
    <t xml:space="preserve">kg</t>
  </si>
  <si>
    <t xml:space="preserve">Morter orgànic Webertene Advance XS "WEBER", color a escollir, gamma Estándar, acabat gota, a base de siloxans, càrregues minerals, pigments resistents als rajos UV, fungicides i additius especials. Segons UNE-EN 15824.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</si>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</sst>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0.46</v>
      </c>
      <c r="H10" s="11"/>
      <c r="I10" s="12">
        <v>6.55</v>
      </c>
      <c r="J10" s="12">
        <f ca="1">ROUND(INDIRECT(ADDRESS(ROW()+(0), COLUMN()+(-3), 1))*INDIRECT(ADDRESS(ROW()+(0), COLUMN()+(-1), 1)), 2)</f>
        <v>3.01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1.39</v>
      </c>
      <c r="H11" s="11"/>
      <c r="I11" s="12">
        <v>5.05</v>
      </c>
      <c r="J11" s="12">
        <f ca="1">ROUND(INDIRECT(ADDRESS(ROW()+(0), COLUMN()+(-3), 1))*INDIRECT(ADDRESS(ROW()+(0), COLUMN()+(-1), 1)), 2)</f>
        <v>7.02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2.315</v>
      </c>
      <c r="H12" s="11"/>
      <c r="I12" s="12">
        <v>1.15</v>
      </c>
      <c r="J12" s="12">
        <f ca="1">ROUND(INDIRECT(ADDRESS(ROW()+(0), COLUMN()+(-3), 1))*INDIRECT(ADDRESS(ROW()+(0), COLUMN()+(-1), 1)), 2)</f>
        <v>2.66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8.4</v>
      </c>
      <c r="J13" s="12">
        <f ca="1">ROUND(INDIRECT(ADDRESS(ROW()+(0), COLUMN()+(-3), 1))*INDIRECT(ADDRESS(ROW()+(0), COLUMN()+(-1), 1)), 2)</f>
        <v>8.82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</v>
      </c>
      <c r="H14" s="11"/>
      <c r="I14" s="12">
        <v>0.21</v>
      </c>
      <c r="J14" s="12">
        <f ca="1">ROUND(INDIRECT(ADDRESS(ROW()+(0), COLUMN()+(-3), 1))*INDIRECT(ADDRESS(ROW()+(0), COLUMN()+(-1), 1)), 2)</f>
        <v>0.84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0.44</v>
      </c>
      <c r="H15" s="11"/>
      <c r="I15" s="12">
        <v>0.3</v>
      </c>
      <c r="J15" s="12">
        <f ca="1">ROUND(INDIRECT(ADDRESS(ROW()+(0), COLUMN()+(-3), 1))*INDIRECT(ADDRESS(ROW()+(0), COLUMN()+(-1), 1)), 2)</f>
        <v>0.13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0.83</v>
      </c>
      <c r="H16" s="11"/>
      <c r="I16" s="12">
        <v>9.05</v>
      </c>
      <c r="J16" s="12">
        <f ca="1">ROUND(INDIRECT(ADDRESS(ROW()+(0), COLUMN()+(-3), 1))*INDIRECT(ADDRESS(ROW()+(0), COLUMN()+(-1), 1)), 2)</f>
        <v>7.51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0.83</v>
      </c>
      <c r="H17" s="11"/>
      <c r="I17" s="12">
        <v>7.15</v>
      </c>
      <c r="J17" s="12">
        <f ca="1">ROUND(INDIRECT(ADDRESS(ROW()+(0), COLUMN()+(-3), 1))*INDIRECT(ADDRESS(ROW()+(0), COLUMN()+(-1), 1)), 2)</f>
        <v>5.93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4.63</v>
      </c>
      <c r="H18" s="11"/>
      <c r="I18" s="12">
        <v>0.49</v>
      </c>
      <c r="J18" s="12">
        <f ca="1">ROUND(INDIRECT(ADDRESS(ROW()+(0), COLUMN()+(-3), 1))*INDIRECT(ADDRESS(ROW()+(0), COLUMN()+(-1), 1)), 2)</f>
        <v>2.27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1.6</v>
      </c>
      <c r="H19" s="11"/>
      <c r="I19" s="12">
        <v>1.09</v>
      </c>
      <c r="J19" s="12">
        <f ca="1">ROUND(INDIRECT(ADDRESS(ROW()+(0), COLUMN()+(-3), 1))*INDIRECT(ADDRESS(ROW()+(0), COLUMN()+(-1), 1)), 2)</f>
        <v>1.74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2.77</v>
      </c>
      <c r="J20" s="12">
        <f ca="1">ROUND(INDIRECT(ADDRESS(ROW()+(0), COLUMN()+(-3), 1))*INDIRECT(ADDRESS(ROW()+(0), COLUMN()+(-1), 1)), 2)</f>
        <v>3.05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29.25</v>
      </c>
      <c r="J21" s="12">
        <f ca="1">ROUND(INDIRECT(ADDRESS(ROW()+(0), COLUMN()+(-3), 1))*INDIRECT(ADDRESS(ROW()+(0), COLUMN()+(-1), 1)), 2)</f>
        <v>30.71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20</v>
      </c>
      <c r="H22" s="11"/>
      <c r="I22" s="12">
        <v>0.07</v>
      </c>
      <c r="J22" s="12">
        <f ca="1">ROUND(INDIRECT(ADDRESS(ROW()+(0), COLUMN()+(-3), 1))*INDIRECT(ADDRESS(ROW()+(0), COLUMN()+(-1), 1)), 2)</f>
        <v>1.4</v>
      </c>
    </row>
    <row r="23" spans="1:10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4.6</v>
      </c>
      <c r="H23" s="11"/>
      <c r="I23" s="12">
        <v>0.89</v>
      </c>
      <c r="J23" s="12">
        <f ca="1">ROUND(INDIRECT(ADDRESS(ROW()+(0), COLUMN()+(-3), 1))*INDIRECT(ADDRESS(ROW()+(0), COLUMN()+(-1), 1)), 2)</f>
        <v>4.09</v>
      </c>
    </row>
    <row r="24" spans="1:10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2.1</v>
      </c>
      <c r="H24" s="11"/>
      <c r="I24" s="12">
        <v>0.3</v>
      </c>
      <c r="J24" s="12">
        <f ca="1">ROUND(INDIRECT(ADDRESS(ROW()+(0), COLUMN()+(-3), 1))*INDIRECT(ADDRESS(ROW()+(0), COLUMN()+(-1), 1)), 2)</f>
        <v>0.63</v>
      </c>
    </row>
    <row r="25" spans="1:10" ht="34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1">
        <v>1.1</v>
      </c>
      <c r="H25" s="11"/>
      <c r="I25" s="12">
        <v>2.68</v>
      </c>
      <c r="J25" s="12">
        <f ca="1">ROUND(INDIRECT(ADDRESS(ROW()+(0), COLUMN()+(-3), 1))*INDIRECT(ADDRESS(ROW()+(0), COLUMN()+(-1), 1)), 2)</f>
        <v>2.95</v>
      </c>
    </row>
    <row r="26" spans="1:10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"/>
      <c r="G26" s="11">
        <v>0.17</v>
      </c>
      <c r="H26" s="11"/>
      <c r="I26" s="12">
        <v>3.05</v>
      </c>
      <c r="J26" s="12">
        <f ca="1">ROUND(INDIRECT(ADDRESS(ROW()+(0), COLUMN()+(-3), 1))*INDIRECT(ADDRESS(ROW()+(0), COLUMN()+(-1), 1)), 2)</f>
        <v>0.52</v>
      </c>
    </row>
    <row r="27" spans="1:10" ht="34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"/>
      <c r="G27" s="11">
        <v>0.45</v>
      </c>
      <c r="H27" s="11"/>
      <c r="I27" s="12">
        <v>6.94</v>
      </c>
      <c r="J27" s="12">
        <f ca="1">ROUND(INDIRECT(ADDRESS(ROW()+(0), COLUMN()+(-3), 1))*INDIRECT(ADDRESS(ROW()+(0), COLUMN()+(-1), 1)), 2)</f>
        <v>3.12</v>
      </c>
    </row>
    <row r="28" spans="1:10" ht="34.5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"/>
      <c r="G28" s="13">
        <v>1.5</v>
      </c>
      <c r="H28" s="13"/>
      <c r="I28" s="14">
        <v>4.26</v>
      </c>
      <c r="J28" s="14">
        <f ca="1">ROUND(INDIRECT(ADDRESS(ROW()+(0), COLUMN()+(-3), 1))*INDIRECT(ADDRESS(ROW()+(0), COLUMN()+(-1), 1)), 2)</f>
        <v>6.39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92.79</v>
      </c>
    </row>
    <row r="30" spans="1:10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8"/>
      <c r="I30" s="15"/>
      <c r="J30" s="15"/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0.157</v>
      </c>
      <c r="H31" s="11"/>
      <c r="I31" s="12">
        <v>29.34</v>
      </c>
      <c r="J31" s="12">
        <f ca="1">ROUND(INDIRECT(ADDRESS(ROW()+(0), COLUMN()+(-3), 1))*INDIRECT(ADDRESS(ROW()+(0), COLUMN()+(-1), 1)), 2)</f>
        <v>4.61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0.157</v>
      </c>
      <c r="H32" s="11"/>
      <c r="I32" s="12">
        <v>25.28</v>
      </c>
      <c r="J32" s="12">
        <f ca="1">ROUND(INDIRECT(ADDRESS(ROW()+(0), COLUMN()+(-3), 1))*INDIRECT(ADDRESS(ROW()+(0), COLUMN()+(-1), 1)), 2)</f>
        <v>3.97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1">
        <v>0.93</v>
      </c>
      <c r="H33" s="11"/>
      <c r="I33" s="12">
        <v>29.34</v>
      </c>
      <c r="J33" s="12">
        <f ca="1">ROUND(INDIRECT(ADDRESS(ROW()+(0), COLUMN()+(-3), 1))*INDIRECT(ADDRESS(ROW()+(0), COLUMN()+(-1), 1)), 2)</f>
        <v>27.29</v>
      </c>
    </row>
    <row r="34" spans="1:10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"/>
      <c r="G34" s="13">
        <v>0.93</v>
      </c>
      <c r="H34" s="13"/>
      <c r="I34" s="14">
        <v>25.28</v>
      </c>
      <c r="J34" s="14">
        <f ca="1">ROUND(INDIRECT(ADDRESS(ROW()+(0), COLUMN()+(-3), 1))*INDIRECT(ADDRESS(ROW()+(0), COLUMN()+(-1), 1)), 2)</f>
        <v>23.51</v>
      </c>
    </row>
    <row r="35" spans="1:10" ht="13.50" thickBot="1" customHeight="1">
      <c r="A35" s="15"/>
      <c r="B35" s="15"/>
      <c r="C35" s="15"/>
      <c r="D35" s="15"/>
      <c r="E35" s="15"/>
      <c r="F35" s="15"/>
      <c r="G35" s="9" t="s">
        <v>83</v>
      </c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1))), 2)</f>
        <v>59.38</v>
      </c>
    </row>
    <row r="36" spans="1:10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20" t="s">
        <v>85</v>
      </c>
      <c r="D37" s="20"/>
      <c r="E37" s="19" t="s">
        <v>86</v>
      </c>
      <c r="F37" s="19"/>
      <c r="G37" s="13">
        <v>2</v>
      </c>
      <c r="H37" s="13"/>
      <c r="I37" s="14">
        <f ca="1">ROUND(SUM(INDIRECT(ADDRESS(ROW()+(-2), COLUMN()+(1), 1)),INDIRECT(ADDRESS(ROW()+(-8), COLUMN()+(1), 1))), 2)</f>
        <v>152.17</v>
      </c>
      <c r="J37" s="14">
        <f ca="1">ROUND(INDIRECT(ADDRESS(ROW()+(0), COLUMN()+(-3), 1))*INDIRECT(ADDRESS(ROW()+(0), COLUMN()+(-1), 1))/100, 2)</f>
        <v>3.04</v>
      </c>
    </row>
    <row r="38" spans="1:10" ht="13.50" thickBot="1" customHeight="1">
      <c r="A38" s="21" t="s">
        <v>87</v>
      </c>
      <c r="B38" s="21"/>
      <c r="C38" s="22"/>
      <c r="D38" s="22"/>
      <c r="E38" s="23"/>
      <c r="F38" s="23"/>
      <c r="G38" s="24" t="s">
        <v>88</v>
      </c>
      <c r="H38" s="24"/>
      <c r="I38" s="25"/>
      <c r="J38" s="26">
        <f ca="1">ROUND(SUM(INDIRECT(ADDRESS(ROW()+(-1), COLUMN()+(0), 1)),INDIRECT(ADDRESS(ROW()+(-3), COLUMN()+(0), 1)),INDIRECT(ADDRESS(ROW()+(-9), COLUMN()+(0), 1))), 2)</f>
        <v>155.21</v>
      </c>
    </row>
    <row r="41" spans="1:10" ht="13.50" thickBot="1" customHeight="1">
      <c r="A41" s="27" t="s">
        <v>89</v>
      </c>
      <c r="B41" s="27"/>
      <c r="C41" s="27"/>
      <c r="D41" s="27"/>
      <c r="E41" s="27"/>
      <c r="F41" s="27" t="s">
        <v>90</v>
      </c>
      <c r="G41" s="27"/>
      <c r="H41" s="27" t="s">
        <v>91</v>
      </c>
      <c r="I41" s="27"/>
      <c r="J41" s="27" t="s">
        <v>92</v>
      </c>
    </row>
    <row r="42" spans="1:10" ht="13.50" thickBot="1" customHeight="1">
      <c r="A42" s="28" t="s">
        <v>93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94</v>
      </c>
    </row>
    <row r="43" spans="1:10" ht="24.00" thickBot="1" customHeight="1">
      <c r="A43" s="30" t="s">
        <v>95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96</v>
      </c>
      <c r="B44" s="28"/>
      <c r="C44" s="28"/>
      <c r="D44" s="28"/>
      <c r="E44" s="28"/>
      <c r="F44" s="29">
        <v>142011</v>
      </c>
      <c r="G44" s="29"/>
      <c r="H44" s="29">
        <v>142012</v>
      </c>
      <c r="I44" s="29"/>
      <c r="J44" s="29" t="s">
        <v>97</v>
      </c>
    </row>
    <row r="45" spans="1:10" ht="24.00" thickBot="1" customHeight="1">
      <c r="A45" s="30" t="s">
        <v>98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99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>
        <v>4</v>
      </c>
    </row>
    <row r="47" spans="1:10" ht="13.50" thickBot="1" customHeight="1">
      <c r="A47" s="30" t="s">
        <v>100</v>
      </c>
      <c r="B47" s="30"/>
      <c r="C47" s="30"/>
      <c r="D47" s="30"/>
      <c r="E47" s="30"/>
      <c r="F47" s="31"/>
      <c r="G47" s="31"/>
      <c r="H47" s="31"/>
      <c r="I47" s="31"/>
      <c r="J47" s="31"/>
    </row>
    <row r="50" spans="1:1" ht="33.75" thickBot="1" customHeight="1">
      <c r="A50" s="1" t="s">
        <v>101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102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I35"/>
    <mergeCell ref="A36:B36"/>
    <mergeCell ref="C36:D36"/>
    <mergeCell ref="E36:H36"/>
    <mergeCell ref="A37:B37"/>
    <mergeCell ref="C37:D37"/>
    <mergeCell ref="E37:F37"/>
    <mergeCell ref="G37:H37"/>
    <mergeCell ref="A38:F38"/>
    <mergeCell ref="G38:I38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