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<sst xmlns="http://schemas.openxmlformats.org/spreadsheetml/2006/main" count="115" uniqueCount="115">
  <si>
    <t xml:space="preserve"/>
  </si>
  <si>
    <t xml:space="preserve">ZRC010</t>
  </si>
  <si>
    <t xml:space="preserve">m²</t>
  </si>
  <si>
    <t xml:space="preserve">Rehabilitació energètica de façana, amb aïllament tèrmic i revestiment exterior de façana de plaques de ciment. Sistema Aquapanel "KNAUF.</t>
  </si>
  <si>
    <r>
      <rPr>
        <sz val="8.25"/>
        <color rgb="FF000000"/>
        <rFont val="Arial"/>
        <family val="2"/>
      </rPr>
      <t xml:space="preserve">Rehabilitació energètica de façana. AÏLLAMENT TÈRMIC: panell rígid de llana de vidre d'alta densitat, no revestit, de 40 mm d'espessor, segons UNE-EN 13162, resistència tèrmica 1,15 m²K/W, conductivitat tèrmica 0,034 W/(mK), col·locat a topall, sobre façana existent; REVESTIMENT EXTERIOR DE FAÇANA: de plaques de ciment Pòrtland Aquapanel Outdoor "KNAUF" de 12,5x1200x2400 mm, revestides amb una capa de fibra de vidre embeguda en ambdues cares, col·locació amb cargols, mitjançant el sistema Aquapanel WL121C.es "KNAUF" amb DAU núm. 12/074 C, sobre subestructura de suport d'acer galvanitzat de canals horitzontals de 50/40/0,7 mm GRC 0,70 i muntants verticals de 50/50/0,70 mm GRC 0,70 amb una modulació de 400 mm; impermeabilització amb làmina altament transpirable, impermeable a l'aigua de pluja, Tyvek StuccoWrap, capa base de morter Aquapanel Outdoor, sobre emprimació GRC, armat amb malla de fibra de vidre Aquapanel Outdoor i capa d'acabat de morter GRC acabat petri, sobre emprimació Fondo Pétreo GRC. Inclús cinta autoadhesiva per al segellat de junts entre panells aïllants, banda acústica, esquadres de sustentació i de retenció per a la fixació de la subestructura de suport, cargols per a la fixació de les plaques, fixacions per a l'ancoratge dels perfils, morter Aquapanel Outdoor "KNAUF" i cinta Aquapanel "KNAUF", per al tractament de junts, perfil de PVC amb malla de fibra de vidre antiàlcalis, "KNAUF", per a acabat de llindes, i cinta adhesiva de doble cara per a la fixació de la làmina altament transpirable. El preu inclou la resolució de buits de façana, però no inclou la preparació de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</si>
  <si>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</si>
  <si>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</si>
  <si>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</si>
  <si>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</si>
  <si>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</si>
  <si>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</si>
  <si>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</si>
  <si>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mt12pck020d</t>
  </si>
  <si>
    <t xml:space="preserve">m</t>
  </si>
  <si>
    <t xml:space="preserve">Banda acústica de dilatació, autoadhesiva, d'escuma de poliuretà de cel·les tancades "KNAUF", de 3,2 mm d'espessor i 95 mm d'amplada, resistència tèrmica 0,10 m²K/W, conductivitat tèrmica 0,032 W/(mK).</t>
  </si>
  <si>
    <t xml:space="preserve">mt12pak150x</t>
  </si>
  <si>
    <t xml:space="preserve">U</t>
  </si>
  <si>
    <t xml:space="preserve">Esquadra de sustentació "KNAUF", d'acer galvanitzat, de 107x65x80x2 mm.</t>
  </si>
  <si>
    <t xml:space="preserve">mt12pak150E</t>
  </si>
  <si>
    <t xml:space="preserve">U</t>
  </si>
  <si>
    <t xml:space="preserve">Esquadra de retenció "KNAUF", d'acer galvanitzat, de 57x65x80x2 mm.</t>
  </si>
  <si>
    <t xml:space="preserve">mt12psg220</t>
  </si>
  <si>
    <t xml:space="preserve">U</t>
  </si>
  <si>
    <t xml:space="preserve">Fixació composta per tac i cargol 5x27.</t>
  </si>
  <si>
    <t xml:space="preserve">mt16lvi070a</t>
  </si>
  <si>
    <t xml:space="preserve">m²</t>
  </si>
  <si>
    <t xml:space="preserve">Panell rígid de llana de vidre d'alta densitat, no revestit, de 40 mm d'espessor, segons UNE-EN 13162, resistència tèrmica 1,15 m²K/W, conductivitat tèrmica 0,034 W/(mK), Euroclasse A2-s1, d0 de reacció al foc segons UNE-EN 13501-1, capacitat d'absorció d'aigua a curt termini &lt;=1 kg/m² i factor de resistència a la difusió del vapor d'aigua 1, d'aplicació com aïllant tèrmic i acústic en sistemes compostos d'aïllament per l'exterior de façanes.</t>
  </si>
  <si>
    <t xml:space="preserve">mt16aaa020eb</t>
  </si>
  <si>
    <t xml:space="preserve">U</t>
  </si>
  <si>
    <t xml:space="preserve">Fixació mecànica per plafons aïllants de llana de roca, col·locats directament sobre la superfície suport.</t>
  </si>
  <si>
    <t xml:space="preserve">mt16aaa030</t>
  </si>
  <si>
    <t xml:space="preserve">m</t>
  </si>
  <si>
    <t xml:space="preserve">Cinta autoadhesiva per closa de juntes.</t>
  </si>
  <si>
    <t xml:space="preserve">mt12pak030ga</t>
  </si>
  <si>
    <t xml:space="preserve">m</t>
  </si>
  <si>
    <t xml:space="preserve">Muntant 50/50/0,7 mm GRC 0,7 "KNAUF" d'acer Z4 (Z450) galvanitzat especial, per a sistema Aquapanel Outdoor. Segons UNE-EN 14195.</t>
  </si>
  <si>
    <t xml:space="preserve">mt12pak020a</t>
  </si>
  <si>
    <t xml:space="preserve">m</t>
  </si>
  <si>
    <t xml:space="preserve">Canal 50/40/0,7 mm GRC 0,7 "KNAUF" d'acer Z4 (Z450) galvanitzat especial, per a sistema Aquapanel Outdoor. Segons UNE-EN 14195.</t>
  </si>
  <si>
    <t xml:space="preserve">mt15mkv010</t>
  </si>
  <si>
    <t xml:space="preserve">m²</t>
  </si>
  <si>
    <t xml:space="preserve">Làmina altament transpirable impermeable a l'aigua de pluja, de polietilè teixit no filat, Tyvek StuccoWrap "KNAUF", de 0,22 mm d'espessor i 82 g/m², de 0,03 m de gruix d'aire equivalent enfront de la difusió de vapor d'aigua, segons UNE-EN 1931, estanquitat a l'aigua classe W1 segons UNE-EN 1928, (Euroclasse E de reacció al foc, segons UNE-EN 13501-1), per col·locar en sistemes de tancaments i revestiments de façanes Aquapanel, subministrada en rotllos de 1,50x75 m, segons UNE-EN 13859-2.</t>
  </si>
  <si>
    <t xml:space="preserve">mt12pak010n</t>
  </si>
  <si>
    <t xml:space="preserve">m²</t>
  </si>
  <si>
    <t xml:space="preserve">Placa de ciment Pòrtland Aquapanel Outdoor "KNAUF" de 12,5x1200x2400 mm, revestida amb una capa de fibra de vidre embeguda en ambdues cares.</t>
  </si>
  <si>
    <t xml:space="preserve">mt12pak040v</t>
  </si>
  <si>
    <t xml:space="preserve">U</t>
  </si>
  <si>
    <t xml:space="preserve">Cargol autoperforant Aquapanel Maxi TB "KNAUF" 4,2x25.</t>
  </si>
  <si>
    <t xml:space="preserve">mt12pak041d</t>
  </si>
  <si>
    <t xml:space="preserve">U</t>
  </si>
  <si>
    <t xml:space="preserve">Cargol autoforadant d'acer inoxidable AISI 304, JT4-6 5,5x22 "KNAUF", amb cabota hexagonal; per a fixació d'els perfils de muntatge sobre les esquadres de sustentació.</t>
  </si>
  <si>
    <t xml:space="preserve">mt12pak041a</t>
  </si>
  <si>
    <t xml:space="preserve">U</t>
  </si>
  <si>
    <t xml:space="preserve">Cargol autoforadant d'acer inoxidable AISI 304, JT4-4 4,8x19 "KNAUF", amb cabota hexagonal; per a fixació d'els perfils de muntatge sobre les esquadres de retenció.</t>
  </si>
  <si>
    <t xml:space="preserve">mt12pak060g</t>
  </si>
  <si>
    <t xml:space="preserve">kg</t>
  </si>
  <si>
    <t xml:space="preserve">Morter de junts Aquapanel Outdoor "KNAUF", color gris.</t>
  </si>
  <si>
    <t xml:space="preserve">mt12pak050d</t>
  </si>
  <si>
    <t xml:space="preserve">m</t>
  </si>
  <si>
    <t xml:space="preserve">Cinta de junts Aquapanel "KNAUF".</t>
  </si>
  <si>
    <t xml:space="preserve">mt28fvk030</t>
  </si>
  <si>
    <t xml:space="preserve">m</t>
  </si>
  <si>
    <t xml:space="preserve">Perfil de PVC amb malla de fibra de vidre antiàlcalis, "KNAUF", per a acabat de llindes, subministrat en barres de 2,5 m de longitud.</t>
  </si>
  <si>
    <t xml:space="preserve">mt12pak100g</t>
  </si>
  <si>
    <t xml:space="preserve">m²</t>
  </si>
  <si>
    <t xml:space="preserve">Malla de fibra de vidre Aquapanel Outdoor "KNAUF", color blanc.</t>
  </si>
  <si>
    <t xml:space="preserve">mt12pak090g</t>
  </si>
  <si>
    <t xml:space="preserve">kg</t>
  </si>
  <si>
    <t xml:space="preserve">Morter Aquapanel Outdoor "KNAUF", color blanc.</t>
  </si>
  <si>
    <t xml:space="preserve">mt12pak085d</t>
  </si>
  <si>
    <t xml:space="preserve">l</t>
  </si>
  <si>
    <t xml:space="preserve">Emprimació incolora al siloxà GRC "KNAUF".</t>
  </si>
  <si>
    <t xml:space="preserve">mt12pak120</t>
  </si>
  <si>
    <t xml:space="preserve">kg</t>
  </si>
  <si>
    <t xml:space="preserve">Emprimació a base de copolímers acrílics modificats Fondo Pétreo GRC "KNAUF", color a escollir, per a morter d'acabat petri.</t>
  </si>
  <si>
    <t xml:space="preserve">mt12pak130</t>
  </si>
  <si>
    <t xml:space="preserve">kg</t>
  </si>
  <si>
    <t xml:space="preserve">Morter GRC "KNAUF", a base de copolímers acrílics modificats amb siloxà, acabat petri, color a escollir.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</si>
  <si>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</si>
  <si>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</si>
  <si>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</si>
  <si>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</si>
  <si>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</si>
  <si>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</si>
  <si>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</si>
  <si>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</si>
  <si>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</si>
  <si>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</si>
  <si>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</si>
  <si>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</si>
  <si>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</si>
  <si>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</si>
  <si>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</si>
  <si>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</si>
  <si>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</si>
  <si>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</si>
  <si>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16,97€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</si>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</sst>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5.61"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v>
      </c>
      <c r="H10" s="11"/>
      <c r="I10" s="12">
        <v>0.46</v>
      </c>
      <c r="J10" s="12">
        <f ca="1">ROUND(INDIRECT(ADDRESS(ROW()+(0), COLUMN()+(-3), 1))*INDIRECT(ADDRESS(ROW()+(0), COLUMN()+(-1), 1)), 2)</f>
        <v>0.46</v>
      </c>
    </row>
    <row r="11" spans="1:10" ht="13.50" thickBot="1" customHeight="1">
      <c r="A11" s="1" t="s">
        <v>15</v>
      </c>
      <c r="B11" s="1"/>
      <c r="C11" s="10" t="s">
        <v>16</v>
      </c>
      <c r="D11" s="10"/>
      <c r="E11" s="1" t="s">
        <v>17</v>
      </c>
      <c r="F11" s="1"/>
      <c r="G11" s="11">
        <v>0.58</v>
      </c>
      <c r="H11" s="11"/>
      <c r="I11" s="12">
        <v>1.57</v>
      </c>
      <c r="J11" s="12">
        <f ca="1">ROUND(INDIRECT(ADDRESS(ROW()+(0), COLUMN()+(-3), 1))*INDIRECT(ADDRESS(ROW()+(0), COLUMN()+(-1), 1)), 2)</f>
        <v>0.91</v>
      </c>
    </row>
    <row r="12" spans="1:10" ht="13.50" thickBot="1" customHeight="1">
      <c r="A12" s="1" t="s">
        <v>18</v>
      </c>
      <c r="B12" s="1"/>
      <c r="C12" s="10" t="s">
        <v>19</v>
      </c>
      <c r="D12" s="10"/>
      <c r="E12" s="1" t="s">
        <v>20</v>
      </c>
      <c r="F12" s="1"/>
      <c r="G12" s="11">
        <v>1.27</v>
      </c>
      <c r="H12" s="11"/>
      <c r="I12" s="12">
        <v>0.98</v>
      </c>
      <c r="J12" s="12">
        <f ca="1">ROUND(INDIRECT(ADDRESS(ROW()+(0), COLUMN()+(-3), 1))*INDIRECT(ADDRESS(ROW()+(0), COLUMN()+(-1), 1)), 2)</f>
        <v>1.24</v>
      </c>
    </row>
    <row r="13" spans="1:10" ht="13.50" thickBot="1" customHeight="1">
      <c r="A13" s="1" t="s">
        <v>21</v>
      </c>
      <c r="B13" s="1"/>
      <c r="C13" s="10" t="s">
        <v>22</v>
      </c>
      <c r="D13" s="10"/>
      <c r="E13" s="1" t="s">
        <v>23</v>
      </c>
      <c r="F13" s="1"/>
      <c r="G13" s="11">
        <v>2.43</v>
      </c>
      <c r="H13" s="11"/>
      <c r="I13" s="12">
        <v>0.06</v>
      </c>
      <c r="J13" s="12">
        <f ca="1">ROUND(INDIRECT(ADDRESS(ROW()+(0), COLUMN()+(-3), 1))*INDIRECT(ADDRESS(ROW()+(0), COLUMN()+(-1), 1)), 2)</f>
        <v>0.15</v>
      </c>
    </row>
    <row r="14" spans="1:10" ht="66.00" thickBot="1" customHeight="1">
      <c r="A14" s="1" t="s">
        <v>24</v>
      </c>
      <c r="B14" s="1"/>
      <c r="C14" s="10" t="s">
        <v>25</v>
      </c>
      <c r="D14" s="10"/>
      <c r="E14" s="1" t="s">
        <v>26</v>
      </c>
      <c r="F14" s="1"/>
      <c r="G14" s="11">
        <v>1.05</v>
      </c>
      <c r="H14" s="11"/>
      <c r="I14" s="12">
        <v>9.55</v>
      </c>
      <c r="J14" s="12">
        <f ca="1">ROUND(INDIRECT(ADDRESS(ROW()+(0), COLUMN()+(-3), 1))*INDIRECT(ADDRESS(ROW()+(0), COLUMN()+(-1), 1)), 2)</f>
        <v>10.03</v>
      </c>
    </row>
    <row r="15" spans="1:10" ht="24.00" thickBot="1" customHeight="1">
      <c r="A15" s="1" t="s">
        <v>27</v>
      </c>
      <c r="B15" s="1"/>
      <c r="C15" s="10" t="s">
        <v>28</v>
      </c>
      <c r="D15" s="10"/>
      <c r="E15" s="1" t="s">
        <v>29</v>
      </c>
      <c r="F15" s="1"/>
      <c r="G15" s="11">
        <v>4</v>
      </c>
      <c r="H15" s="11"/>
      <c r="I15" s="12">
        <v>0.21</v>
      </c>
      <c r="J15" s="12">
        <f ca="1">ROUND(INDIRECT(ADDRESS(ROW()+(0), COLUMN()+(-3), 1))*INDIRECT(ADDRESS(ROW()+(0), COLUMN()+(-1), 1)), 2)</f>
        <v>0.84</v>
      </c>
    </row>
    <row r="16" spans="1:10" ht="13.50" thickBot="1" customHeight="1">
      <c r="A16" s="1" t="s">
        <v>30</v>
      </c>
      <c r="B16" s="1"/>
      <c r="C16" s="10" t="s">
        <v>31</v>
      </c>
      <c r="D16" s="10"/>
      <c r="E16" s="1" t="s">
        <v>32</v>
      </c>
      <c r="F16" s="1"/>
      <c r="G16" s="11">
        <v>0.44</v>
      </c>
      <c r="H16" s="11"/>
      <c r="I16" s="12">
        <v>0.3</v>
      </c>
      <c r="J16" s="12">
        <f ca="1">ROUND(INDIRECT(ADDRESS(ROW()+(0), COLUMN()+(-3), 1))*INDIRECT(ADDRESS(ROW()+(0), COLUMN()+(-1), 1)), 2)</f>
        <v>0.13</v>
      </c>
    </row>
    <row r="17" spans="1:10" ht="24.00" thickBot="1" customHeight="1">
      <c r="A17" s="1" t="s">
        <v>33</v>
      </c>
      <c r="B17" s="1"/>
      <c r="C17" s="10" t="s">
        <v>34</v>
      </c>
      <c r="D17" s="10"/>
      <c r="E17" s="1" t="s">
        <v>35</v>
      </c>
      <c r="F17" s="1"/>
      <c r="G17" s="11">
        <v>2.75</v>
      </c>
      <c r="H17" s="11"/>
      <c r="I17" s="12">
        <v>3.32</v>
      </c>
      <c r="J17" s="12">
        <f ca="1">ROUND(INDIRECT(ADDRESS(ROW()+(0), COLUMN()+(-3), 1))*INDIRECT(ADDRESS(ROW()+(0), COLUMN()+(-1), 1)), 2)</f>
        <v>9.13</v>
      </c>
    </row>
    <row r="18" spans="1:10" ht="24.00" thickBot="1" customHeight="1">
      <c r="A18" s="1" t="s">
        <v>36</v>
      </c>
      <c r="B18" s="1"/>
      <c r="C18" s="10" t="s">
        <v>37</v>
      </c>
      <c r="D18" s="10"/>
      <c r="E18" s="1" t="s">
        <v>38</v>
      </c>
      <c r="F18" s="1"/>
      <c r="G18" s="11">
        <v>0.7</v>
      </c>
      <c r="H18" s="11"/>
      <c r="I18" s="12">
        <v>2.79</v>
      </c>
      <c r="J18" s="12">
        <f ca="1">ROUND(INDIRECT(ADDRESS(ROW()+(0), COLUMN()+(-3), 1))*INDIRECT(ADDRESS(ROW()+(0), COLUMN()+(-1), 1)), 2)</f>
        <v>1.95</v>
      </c>
    </row>
    <row r="19" spans="1:10" ht="66.00" thickBot="1" customHeight="1">
      <c r="A19" s="1" t="s">
        <v>39</v>
      </c>
      <c r="B19" s="1"/>
      <c r="C19" s="10" t="s">
        <v>40</v>
      </c>
      <c r="D19" s="10"/>
      <c r="E19" s="1" t="s">
        <v>41</v>
      </c>
      <c r="F19" s="1"/>
      <c r="G19" s="11">
        <v>1.1</v>
      </c>
      <c r="H19" s="11"/>
      <c r="I19" s="12">
        <v>4.37</v>
      </c>
      <c r="J19" s="12">
        <f ca="1">ROUND(INDIRECT(ADDRESS(ROW()+(0), COLUMN()+(-3), 1))*INDIRECT(ADDRESS(ROW()+(0), COLUMN()+(-1), 1)), 2)</f>
        <v>4.81</v>
      </c>
    </row>
    <row r="20" spans="1:10" ht="24.00" thickBot="1" customHeight="1">
      <c r="A20" s="1" t="s">
        <v>42</v>
      </c>
      <c r="B20" s="1"/>
      <c r="C20" s="10" t="s">
        <v>43</v>
      </c>
      <c r="D20" s="10"/>
      <c r="E20" s="1" t="s">
        <v>44</v>
      </c>
      <c r="F20" s="1"/>
      <c r="G20" s="11">
        <v>1.05</v>
      </c>
      <c r="H20" s="11"/>
      <c r="I20" s="12">
        <v>19.97</v>
      </c>
      <c r="J20" s="12">
        <f ca="1">ROUND(INDIRECT(ADDRESS(ROW()+(0), COLUMN()+(-3), 1))*INDIRECT(ADDRESS(ROW()+(0), COLUMN()+(-1), 1)), 2)</f>
        <v>20.97</v>
      </c>
    </row>
    <row r="21" spans="1:10" ht="13.50" thickBot="1" customHeight="1">
      <c r="A21" s="1" t="s">
        <v>45</v>
      </c>
      <c r="B21" s="1"/>
      <c r="C21" s="10" t="s">
        <v>46</v>
      </c>
      <c r="D21" s="10"/>
      <c r="E21" s="1" t="s">
        <v>47</v>
      </c>
      <c r="F21" s="1"/>
      <c r="G21" s="11">
        <v>20</v>
      </c>
      <c r="H21" s="11"/>
      <c r="I21" s="12">
        <v>0.01</v>
      </c>
      <c r="J21" s="12">
        <f ca="1">ROUND(INDIRECT(ADDRESS(ROW()+(0), COLUMN()+(-3), 1))*INDIRECT(ADDRESS(ROW()+(0), COLUMN()+(-1), 1)), 2)</f>
        <v>0.2</v>
      </c>
    </row>
    <row r="22" spans="1:10" ht="24.00" thickBot="1" customHeight="1">
      <c r="A22" s="1" t="s">
        <v>48</v>
      </c>
      <c r="B22" s="1"/>
      <c r="C22" s="10" t="s">
        <v>49</v>
      </c>
      <c r="D22" s="10"/>
      <c r="E22" s="1" t="s">
        <v>50</v>
      </c>
      <c r="F22" s="1"/>
      <c r="G22" s="11">
        <v>1.16</v>
      </c>
      <c r="H22" s="11"/>
      <c r="I22" s="12">
        <v>0.5</v>
      </c>
      <c r="J22" s="12">
        <f ca="1">ROUND(INDIRECT(ADDRESS(ROW()+(0), COLUMN()+(-3), 1))*INDIRECT(ADDRESS(ROW()+(0), COLUMN()+(-1), 1)), 2)</f>
        <v>0.58</v>
      </c>
    </row>
    <row r="23" spans="1:10" ht="24.00" thickBot="1" customHeight="1">
      <c r="A23" s="1" t="s">
        <v>51</v>
      </c>
      <c r="B23" s="1"/>
      <c r="C23" s="10" t="s">
        <v>52</v>
      </c>
      <c r="D23" s="10"/>
      <c r="E23" s="1" t="s">
        <v>53</v>
      </c>
      <c r="F23" s="1"/>
      <c r="G23" s="11">
        <v>2.54</v>
      </c>
      <c r="H23" s="11"/>
      <c r="I23" s="12">
        <v>0.36</v>
      </c>
      <c r="J23" s="12">
        <f ca="1">ROUND(INDIRECT(ADDRESS(ROW()+(0), COLUMN()+(-3), 1))*INDIRECT(ADDRESS(ROW()+(0), COLUMN()+(-1), 1)), 2)</f>
        <v>0.91</v>
      </c>
    </row>
    <row r="24" spans="1:10" ht="13.50" thickBot="1" customHeight="1">
      <c r="A24" s="1" t="s">
        <v>54</v>
      </c>
      <c r="B24" s="1"/>
      <c r="C24" s="10" t="s">
        <v>55</v>
      </c>
      <c r="D24" s="10"/>
      <c r="E24" s="1" t="s">
        <v>56</v>
      </c>
      <c r="F24" s="1"/>
      <c r="G24" s="11">
        <v>0.6</v>
      </c>
      <c r="H24" s="11"/>
      <c r="I24" s="12">
        <v>1.98</v>
      </c>
      <c r="J24" s="12">
        <f ca="1">ROUND(INDIRECT(ADDRESS(ROW()+(0), COLUMN()+(-3), 1))*INDIRECT(ADDRESS(ROW()+(0), COLUMN()+(-1), 1)), 2)</f>
        <v>1.19</v>
      </c>
    </row>
    <row r="25" spans="1:10" ht="13.50" thickBot="1" customHeight="1">
      <c r="A25" s="1" t="s">
        <v>57</v>
      </c>
      <c r="B25" s="1"/>
      <c r="C25" s="10" t="s">
        <v>58</v>
      </c>
      <c r="D25" s="10"/>
      <c r="E25" s="1" t="s">
        <v>59</v>
      </c>
      <c r="F25" s="1"/>
      <c r="G25" s="11">
        <v>2.1</v>
      </c>
      <c r="H25" s="11"/>
      <c r="I25" s="12">
        <v>0.37</v>
      </c>
      <c r="J25" s="12">
        <f ca="1">ROUND(INDIRECT(ADDRESS(ROW()+(0), COLUMN()+(-3), 1))*INDIRECT(ADDRESS(ROW()+(0), COLUMN()+(-1), 1)), 2)</f>
        <v>0.78</v>
      </c>
    </row>
    <row r="26" spans="1:10" ht="24.00" thickBot="1" customHeight="1">
      <c r="A26" s="1" t="s">
        <v>60</v>
      </c>
      <c r="B26" s="1"/>
      <c r="C26" s="10" t="s">
        <v>61</v>
      </c>
      <c r="D26" s="10"/>
      <c r="E26" s="1" t="s">
        <v>62</v>
      </c>
      <c r="F26" s="1"/>
      <c r="G26" s="11">
        <v>0.17</v>
      </c>
      <c r="H26" s="11"/>
      <c r="I26" s="12">
        <v>0.83</v>
      </c>
      <c r="J26" s="12">
        <f ca="1">ROUND(INDIRECT(ADDRESS(ROW()+(0), COLUMN()+(-3), 1))*INDIRECT(ADDRESS(ROW()+(0), COLUMN()+(-1), 1)), 2)</f>
        <v>0.14</v>
      </c>
    </row>
    <row r="27" spans="1:10" ht="13.50" thickBot="1" customHeight="1">
      <c r="A27" s="1" t="s">
        <v>63</v>
      </c>
      <c r="B27" s="1"/>
      <c r="C27" s="10" t="s">
        <v>64</v>
      </c>
      <c r="D27" s="10"/>
      <c r="E27" s="1" t="s">
        <v>65</v>
      </c>
      <c r="F27" s="1"/>
      <c r="G27" s="11">
        <v>1.1</v>
      </c>
      <c r="H27" s="11"/>
      <c r="I27" s="12">
        <v>1.61</v>
      </c>
      <c r="J27" s="12">
        <f ca="1">ROUND(INDIRECT(ADDRESS(ROW()+(0), COLUMN()+(-3), 1))*INDIRECT(ADDRESS(ROW()+(0), COLUMN()+(-1), 1)), 2)</f>
        <v>1.77</v>
      </c>
    </row>
    <row r="28" spans="1:10" ht="13.50" thickBot="1" customHeight="1">
      <c r="A28" s="1" t="s">
        <v>66</v>
      </c>
      <c r="B28" s="1"/>
      <c r="C28" s="10" t="s">
        <v>67</v>
      </c>
      <c r="D28" s="10"/>
      <c r="E28" s="1" t="s">
        <v>68</v>
      </c>
      <c r="F28" s="1"/>
      <c r="G28" s="11">
        <v>7.8</v>
      </c>
      <c r="H28" s="11"/>
      <c r="I28" s="12">
        <v>1.31</v>
      </c>
      <c r="J28" s="12">
        <f ca="1">ROUND(INDIRECT(ADDRESS(ROW()+(0), COLUMN()+(-3), 1))*INDIRECT(ADDRESS(ROW()+(0), COLUMN()+(-1), 1)), 2)</f>
        <v>10.22</v>
      </c>
    </row>
    <row r="29" spans="1:10" ht="13.50" thickBot="1" customHeight="1">
      <c r="A29" s="1" t="s">
        <v>69</v>
      </c>
      <c r="B29" s="1"/>
      <c r="C29" s="10" t="s">
        <v>70</v>
      </c>
      <c r="D29" s="10"/>
      <c r="E29" s="1" t="s">
        <v>71</v>
      </c>
      <c r="F29" s="1"/>
      <c r="G29" s="11">
        <v>0.2</v>
      </c>
      <c r="H29" s="11"/>
      <c r="I29" s="12">
        <v>3.37</v>
      </c>
      <c r="J29" s="12">
        <f ca="1">ROUND(INDIRECT(ADDRESS(ROW()+(0), COLUMN()+(-3), 1))*INDIRECT(ADDRESS(ROW()+(0), COLUMN()+(-1), 1)), 2)</f>
        <v>0.67</v>
      </c>
    </row>
    <row r="30" spans="1:10" ht="24.00" thickBot="1" customHeight="1">
      <c r="A30" s="1" t="s">
        <v>72</v>
      </c>
      <c r="B30" s="1"/>
      <c r="C30" s="10" t="s">
        <v>73</v>
      </c>
      <c r="D30" s="10"/>
      <c r="E30" s="1" t="s">
        <v>74</v>
      </c>
      <c r="F30" s="1"/>
      <c r="G30" s="11">
        <v>0.14</v>
      </c>
      <c r="H30" s="11"/>
      <c r="I30" s="12">
        <v>3.19</v>
      </c>
      <c r="J30" s="12">
        <f ca="1">ROUND(INDIRECT(ADDRESS(ROW()+(0), COLUMN()+(-3), 1))*INDIRECT(ADDRESS(ROW()+(0), COLUMN()+(-1), 1)), 2)</f>
        <v>0.45</v>
      </c>
    </row>
    <row r="31" spans="1:10" ht="24.00" thickBot="1" customHeight="1">
      <c r="A31" s="1" t="s">
        <v>75</v>
      </c>
      <c r="B31" s="1"/>
      <c r="C31" s="10" t="s">
        <v>76</v>
      </c>
      <c r="D31" s="10"/>
      <c r="E31" s="1" t="s">
        <v>77</v>
      </c>
      <c r="F31" s="1"/>
      <c r="G31" s="13">
        <v>2.5</v>
      </c>
      <c r="H31" s="13"/>
      <c r="I31" s="14">
        <v>3.54</v>
      </c>
      <c r="J31" s="14">
        <f ca="1">ROUND(INDIRECT(ADDRESS(ROW()+(0), COLUMN()+(-3), 1))*INDIRECT(ADDRESS(ROW()+(0), COLUMN()+(-1), 1)), 2)</f>
        <v>8.85</v>
      </c>
    </row>
    <row r="32" spans="1:10" ht="13.50" thickBot="1" customHeight="1">
      <c r="A32" s="15"/>
      <c r="B32" s="15"/>
      <c r="C32" s="15"/>
      <c r="D32" s="15"/>
      <c r="E32" s="15"/>
      <c r="F32" s="15"/>
      <c r="G32" s="9" t="s">
        <v>78</v>
      </c>
      <c r="H32" s="9"/>
      <c r="I32" s="9"/>
      <c r="J3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76.38</v>
      </c>
    </row>
    <row r="33" spans="1:10" ht="13.50" thickBot="1" customHeight="1">
      <c r="A33" s="15">
        <v>2</v>
      </c>
      <c r="B33" s="15"/>
      <c r="C33" s="15"/>
      <c r="D33" s="15"/>
      <c r="E33" s="18" t="s">
        <v>79</v>
      </c>
      <c r="F33" s="18"/>
      <c r="G33" s="18"/>
      <c r="H33" s="18"/>
      <c r="I33" s="15"/>
      <c r="J33" s="15"/>
    </row>
    <row r="34" spans="1:10" ht="13.50" thickBot="1" customHeight="1">
      <c r="A34" s="1" t="s">
        <v>80</v>
      </c>
      <c r="B34" s="1"/>
      <c r="C34" s="10" t="s">
        <v>81</v>
      </c>
      <c r="D34" s="10"/>
      <c r="E34" s="1" t="s">
        <v>82</v>
      </c>
      <c r="F34" s="1"/>
      <c r="G34" s="11">
        <v>0.157</v>
      </c>
      <c r="H34" s="11"/>
      <c r="I34" s="12">
        <v>29.34</v>
      </c>
      <c r="J34" s="12">
        <f ca="1">ROUND(INDIRECT(ADDRESS(ROW()+(0), COLUMN()+(-3), 1))*INDIRECT(ADDRESS(ROW()+(0), COLUMN()+(-1), 1)), 2)</f>
        <v>4.61</v>
      </c>
    </row>
    <row r="35" spans="1:10" ht="13.50" thickBot="1" customHeight="1">
      <c r="A35" s="1" t="s">
        <v>83</v>
      </c>
      <c r="B35" s="1"/>
      <c r="C35" s="10" t="s">
        <v>84</v>
      </c>
      <c r="D35" s="10"/>
      <c r="E35" s="1" t="s">
        <v>85</v>
      </c>
      <c r="F35" s="1"/>
      <c r="G35" s="11">
        <v>0.157</v>
      </c>
      <c r="H35" s="11"/>
      <c r="I35" s="12">
        <v>25.28</v>
      </c>
      <c r="J35" s="12">
        <f ca="1">ROUND(INDIRECT(ADDRESS(ROW()+(0), COLUMN()+(-3), 1))*INDIRECT(ADDRESS(ROW()+(0), COLUMN()+(-1), 1)), 2)</f>
        <v>3.97</v>
      </c>
    </row>
    <row r="36" spans="1:10" ht="13.50" thickBot="1" customHeight="1">
      <c r="A36" s="1" t="s">
        <v>86</v>
      </c>
      <c r="B36" s="1"/>
      <c r="C36" s="10" t="s">
        <v>87</v>
      </c>
      <c r="D36" s="10"/>
      <c r="E36" s="1" t="s">
        <v>88</v>
      </c>
      <c r="F36" s="1"/>
      <c r="G36" s="11">
        <v>0.545</v>
      </c>
      <c r="H36" s="11"/>
      <c r="I36" s="12">
        <v>29.34</v>
      </c>
      <c r="J36" s="12">
        <f ca="1">ROUND(INDIRECT(ADDRESS(ROW()+(0), COLUMN()+(-3), 1))*INDIRECT(ADDRESS(ROW()+(0), COLUMN()+(-1), 1)), 2)</f>
        <v>15.99</v>
      </c>
    </row>
    <row r="37" spans="1:10" ht="13.50" thickBot="1" customHeight="1">
      <c r="A37" s="1" t="s">
        <v>89</v>
      </c>
      <c r="B37" s="1"/>
      <c r="C37" s="10" t="s">
        <v>90</v>
      </c>
      <c r="D37" s="10"/>
      <c r="E37" s="1" t="s">
        <v>91</v>
      </c>
      <c r="F37" s="1"/>
      <c r="G37" s="13">
        <v>0.545</v>
      </c>
      <c r="H37" s="13"/>
      <c r="I37" s="14">
        <v>25.28</v>
      </c>
      <c r="J37" s="14">
        <f ca="1">ROUND(INDIRECT(ADDRESS(ROW()+(0), COLUMN()+(-3), 1))*INDIRECT(ADDRESS(ROW()+(0), COLUMN()+(-1), 1)), 2)</f>
        <v>13.78</v>
      </c>
    </row>
    <row r="38" spans="1:10" ht="13.50" thickBot="1" customHeight="1">
      <c r="A38" s="15"/>
      <c r="B38" s="15"/>
      <c r="C38" s="15"/>
      <c r="D38" s="15"/>
      <c r="E38" s="15"/>
      <c r="F38" s="15"/>
      <c r="G38" s="9" t="s">
        <v>92</v>
      </c>
      <c r="H38" s="9"/>
      <c r="I38" s="9"/>
      <c r="J38" s="17">
        <f ca="1">ROUND(SUM(INDIRECT(ADDRESS(ROW()+(-1), COLUMN()+(0), 1)),INDIRECT(ADDRESS(ROW()+(-2), COLUMN()+(0), 1)),INDIRECT(ADDRESS(ROW()+(-3), COLUMN()+(0), 1)),INDIRECT(ADDRESS(ROW()+(-4), COLUMN()+(0), 1))), 2)</f>
        <v>38.35</v>
      </c>
    </row>
    <row r="39" spans="1:10" ht="13.50" thickBot="1" customHeight="1">
      <c r="A39" s="15">
        <v>3</v>
      </c>
      <c r="B39" s="15"/>
      <c r="C39" s="15"/>
      <c r="D39" s="15"/>
      <c r="E39" s="18" t="s">
        <v>93</v>
      </c>
      <c r="F39" s="18"/>
      <c r="G39" s="18"/>
      <c r="H39" s="18"/>
      <c r="I39" s="15"/>
      <c r="J39" s="15"/>
    </row>
    <row r="40" spans="1:10" ht="13.50" thickBot="1" customHeight="1">
      <c r="A40" s="19"/>
      <c r="B40" s="19"/>
      <c r="C40" s="20" t="s">
        <v>94</v>
      </c>
      <c r="D40" s="20"/>
      <c r="E40" s="19" t="s">
        <v>95</v>
      </c>
      <c r="F40" s="19"/>
      <c r="G40" s="13">
        <v>2</v>
      </c>
      <c r="H40" s="13"/>
      <c r="I40" s="14">
        <f ca="1">ROUND(SUM(INDIRECT(ADDRESS(ROW()+(-2), COLUMN()+(1), 1)),INDIRECT(ADDRESS(ROW()+(-8), COLUMN()+(1), 1))), 2)</f>
        <v>114.73</v>
      </c>
      <c r="J40" s="14">
        <f ca="1">ROUND(INDIRECT(ADDRESS(ROW()+(0), COLUMN()+(-3), 1))*INDIRECT(ADDRESS(ROW()+(0), COLUMN()+(-1), 1))/100, 2)</f>
        <v>2.29</v>
      </c>
    </row>
    <row r="41" spans="1:10" ht="13.50" thickBot="1" customHeight="1">
      <c r="A41" s="21" t="s">
        <v>96</v>
      </c>
      <c r="B41" s="21"/>
      <c r="C41" s="22"/>
      <c r="D41" s="22"/>
      <c r="E41" s="23"/>
      <c r="F41" s="23"/>
      <c r="G41" s="24" t="s">
        <v>97</v>
      </c>
      <c r="H41" s="24"/>
      <c r="I41" s="25"/>
      <c r="J41" s="26">
        <f ca="1">ROUND(SUM(INDIRECT(ADDRESS(ROW()+(-1), COLUMN()+(0), 1)),INDIRECT(ADDRESS(ROW()+(-3), COLUMN()+(0), 1)),INDIRECT(ADDRESS(ROW()+(-9), COLUMN()+(0), 1))), 2)</f>
        <v>117.02</v>
      </c>
    </row>
    <row r="44" spans="1:10" ht="13.50" thickBot="1" customHeight="1">
      <c r="A44" s="27" t="s">
        <v>98</v>
      </c>
      <c r="B44" s="27"/>
      <c r="C44" s="27"/>
      <c r="D44" s="27"/>
      <c r="E44" s="27"/>
      <c r="F44" s="27" t="s">
        <v>99</v>
      </c>
      <c r="G44" s="27"/>
      <c r="H44" s="27" t="s">
        <v>100</v>
      </c>
      <c r="I44" s="27"/>
      <c r="J44" s="27" t="s">
        <v>101</v>
      </c>
    </row>
    <row r="45" spans="1:10" ht="13.50" thickBot="1" customHeight="1">
      <c r="A45" s="28" t="s">
        <v>102</v>
      </c>
      <c r="B45" s="28"/>
      <c r="C45" s="28"/>
      <c r="D45" s="28"/>
      <c r="E45" s="28"/>
      <c r="F45" s="29">
        <v>1.07202e+006</v>
      </c>
      <c r="G45" s="29"/>
      <c r="H45" s="29">
        <v>1.07202e+006</v>
      </c>
      <c r="I45" s="29"/>
      <c r="J45" s="29" t="s">
        <v>103</v>
      </c>
    </row>
    <row r="46" spans="1:10" ht="24.00" thickBot="1" customHeight="1">
      <c r="A46" s="30" t="s">
        <v>104</v>
      </c>
      <c r="B46" s="30"/>
      <c r="C46" s="30"/>
      <c r="D46" s="30"/>
      <c r="E46" s="30"/>
      <c r="F46" s="31"/>
      <c r="G46" s="31"/>
      <c r="H46" s="31"/>
      <c r="I46" s="31"/>
      <c r="J46" s="31"/>
    </row>
    <row r="47" spans="1:10" ht="13.50" thickBot="1" customHeight="1">
      <c r="A47" s="28" t="s">
        <v>105</v>
      </c>
      <c r="B47" s="28"/>
      <c r="C47" s="28"/>
      <c r="D47" s="28"/>
      <c r="E47" s="28"/>
      <c r="F47" s="29">
        <v>112006</v>
      </c>
      <c r="G47" s="29"/>
      <c r="H47" s="29">
        <v>112007</v>
      </c>
      <c r="I47" s="29"/>
      <c r="J47" s="29" t="s">
        <v>106</v>
      </c>
    </row>
    <row r="48" spans="1:10" ht="24.00" thickBot="1" customHeight="1">
      <c r="A48" s="32" t="s">
        <v>107</v>
      </c>
      <c r="B48" s="32"/>
      <c r="C48" s="32"/>
      <c r="D48" s="32"/>
      <c r="E48" s="32"/>
      <c r="F48" s="33"/>
      <c r="G48" s="33"/>
      <c r="H48" s="33"/>
      <c r="I48" s="33"/>
      <c r="J48" s="33"/>
    </row>
    <row r="49" spans="1:10" ht="13.50" thickBot="1" customHeight="1">
      <c r="A49" s="30" t="s">
        <v>108</v>
      </c>
      <c r="B49" s="30"/>
      <c r="C49" s="30"/>
      <c r="D49" s="30"/>
      <c r="E49" s="30"/>
      <c r="F49" s="31">
        <v>112007</v>
      </c>
      <c r="G49" s="31"/>
      <c r="H49" s="31">
        <v>112007</v>
      </c>
      <c r="I49" s="31"/>
      <c r="J49" s="31"/>
    </row>
    <row r="50" spans="1:10" ht="13.50" thickBot="1" customHeight="1">
      <c r="A50" s="28" t="s">
        <v>109</v>
      </c>
      <c r="B50" s="28"/>
      <c r="C50" s="28"/>
      <c r="D50" s="28"/>
      <c r="E50" s="28"/>
      <c r="F50" s="29">
        <v>142011</v>
      </c>
      <c r="G50" s="29"/>
      <c r="H50" s="29">
        <v>142012</v>
      </c>
      <c r="I50" s="29"/>
      <c r="J50" s="29" t="s">
        <v>110</v>
      </c>
    </row>
    <row r="51" spans="1:10" ht="24.00" thickBot="1" customHeight="1">
      <c r="A51" s="30" t="s">
        <v>111</v>
      </c>
      <c r="B51" s="30"/>
      <c r="C51" s="30"/>
      <c r="D51" s="30"/>
      <c r="E51" s="30"/>
      <c r="F51" s="31"/>
      <c r="G51" s="31"/>
      <c r="H51" s="31"/>
      <c r="I51" s="31"/>
      <c r="J51" s="31"/>
    </row>
    <row r="54" spans="1:1" ht="33.75" thickBot="1" customHeight="1">
      <c r="A54" s="1" t="s">
        <v>112</v>
      </c>
      <c r="B54" s="1"/>
      <c r="C54" s="1"/>
      <c r="D54" s="1"/>
      <c r="E54" s="1"/>
      <c r="F54" s="1"/>
      <c r="G54" s="1"/>
      <c r="H54" s="1"/>
      <c r="I54" s="1"/>
      <c r="J54" s="1"/>
    </row>
    <row r="55" spans="1:1" ht="33.75" thickBot="1" customHeight="1">
      <c r="A55" s="1" t="s">
        <v>113</v>
      </c>
      <c r="B55" s="1"/>
      <c r="C55" s="1"/>
      <c r="D55" s="1"/>
      <c r="E55" s="1"/>
      <c r="F55" s="1"/>
      <c r="G55" s="1"/>
      <c r="H55" s="1"/>
      <c r="I55" s="1"/>
      <c r="J55" s="1"/>
    </row>
    <row r="56" spans="1:1" ht="33.75" thickBot="1" customHeight="1">
      <c r="A56" s="1" t="s">
        <v>114</v>
      </c>
      <c r="B56" s="1"/>
      <c r="C56" s="1"/>
      <c r="D56" s="1"/>
      <c r="E56" s="1"/>
      <c r="F56" s="1"/>
      <c r="G56" s="1"/>
      <c r="H56" s="1"/>
      <c r="I56" s="1"/>
      <c r="J56" s="1"/>
    </row>
  </sheetData>
  <mergeCells count="16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I32"/>
    <mergeCell ref="A33:B33"/>
    <mergeCell ref="C33:D33"/>
    <mergeCell ref="E33:H33"/>
    <mergeCell ref="A34:B34"/>
    <mergeCell ref="C34:D34"/>
    <mergeCell ref="E34:F34"/>
    <mergeCell ref="G34:H34"/>
    <mergeCell ref="A35:B35"/>
    <mergeCell ref="C35:D35"/>
    <mergeCell ref="E35:F35"/>
    <mergeCell ref="G35:H35"/>
    <mergeCell ref="A36:B36"/>
    <mergeCell ref="C36:D36"/>
    <mergeCell ref="E36:F36"/>
    <mergeCell ref="G36:H36"/>
    <mergeCell ref="A37:B37"/>
    <mergeCell ref="C37:D37"/>
    <mergeCell ref="E37:F37"/>
    <mergeCell ref="G37:H37"/>
    <mergeCell ref="A38:B38"/>
    <mergeCell ref="C38:D38"/>
    <mergeCell ref="E38:F38"/>
    <mergeCell ref="G38:I38"/>
    <mergeCell ref="A39:B39"/>
    <mergeCell ref="C39:D39"/>
    <mergeCell ref="E39:H39"/>
    <mergeCell ref="A40:B40"/>
    <mergeCell ref="C40:D40"/>
    <mergeCell ref="E40:F40"/>
    <mergeCell ref="G40:H40"/>
    <mergeCell ref="A41:F41"/>
    <mergeCell ref="G41:I41"/>
    <mergeCell ref="A44:E44"/>
    <mergeCell ref="F44:G44"/>
    <mergeCell ref="H44:I44"/>
    <mergeCell ref="A45:E45"/>
    <mergeCell ref="F45:G46"/>
    <mergeCell ref="H45:I46"/>
    <mergeCell ref="J45:J46"/>
    <mergeCell ref="A46:E46"/>
    <mergeCell ref="A47:E47"/>
    <mergeCell ref="F47:G47"/>
    <mergeCell ref="H47:I47"/>
    <mergeCell ref="J47:J49"/>
    <mergeCell ref="A48:E48"/>
    <mergeCell ref="F48:G48"/>
    <mergeCell ref="H48:I48"/>
    <mergeCell ref="A49:E49"/>
    <mergeCell ref="F49:G49"/>
    <mergeCell ref="H49:I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