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<sst xmlns="http://schemas.openxmlformats.org/spreadsheetml/2006/main" count="49" uniqueCount="49">
  <si>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</si>
  <si>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ZFE030</t>
  </si>
  <si>
    <t xml:space="preserve">m²</t>
  </si>
  <si>
    <t xml:space="preserve">Sistema "ROCKWOOL" d'aïllament termoacústic per insuflació, des de l'exterior, de nòduls de llana mineral en cambres.</t>
  </si>
  <si>
    <r>
      <rPr>
        <sz val="8.25"/>
        <color rgb="FF000000"/>
        <rFont val="Arial"/>
        <family val="2"/>
      </rPr>
      <t xml:space="preserve">Rehabilitació energètica de façana per insuflació, des de l'exterior, d'aïllament termoacústic de </t>
    </r>
    <r>
      <rPr>
        <b/>
        <sz val="8.25"/>
        <color rgb="FF000000"/>
        <rFont val="Arial"/>
        <family val="2"/>
      </rPr>
      <t xml:space="preserve">nòduls de llana de roca, Rockin S "ROCKWOOL"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amb densitat 70 kg/m³ i conductivitat tèrmica 0,042 W/(mK)</t>
    </r>
    <r>
      <rPr>
        <sz val="8.25"/>
        <color rgb="FF000000"/>
        <rFont val="Arial"/>
        <family val="2"/>
      </rPr>
      <t xml:space="preserve">, a l'interior de la cambra d'aire del tancament, de </t>
    </r>
    <r>
      <rPr>
        <b/>
        <sz val="8.25"/>
        <color rgb="FF000000"/>
        <rFont val="Arial"/>
        <family val="2"/>
      </rPr>
      <t xml:space="preserve">60</t>
    </r>
    <r>
      <rPr>
        <sz val="8.25"/>
        <color rgb="FF000000"/>
        <rFont val="Arial"/>
        <family val="2"/>
      </rPr>
      <t xml:space="preserve"> mm de gruix mitjà; tapat dels forats executats en el parament.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</si>
  <si>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</si>
  <si>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</si>
  <si>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</si>
  <si>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</si>
  <si>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</si>
  <si>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</si>
  <si>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</si>
  <si>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mt16lrw011d</t>
  </si>
  <si>
    <t xml:space="preserve">kg</t>
  </si>
  <si>
    <t xml:space="preserve">Nòduls de llana de roca, Rockin S "ROCKWOOL", densitat 70 kg/m³, calor específic 840 J/kgK i factor de resistència a la difusió del vapor d'aigua 1,3.</t>
  </si>
  <si>
    <t xml:space="preserve">mt09moe080a</t>
  </si>
  <si>
    <t xml:space="preserve">kg</t>
  </si>
  <si>
    <t xml:space="preserve">Morter de ciment, color gris, compost de ciment, àrids seleccionats i additius, tipus GP CSIII W2 segons UNE-EN 998-1.</t>
  </si>
  <si>
    <t xml:space="preserve">Subtotal materials:</t>
  </si>
  <si>
    <t xml:space="preserve">Equip i maquinària</t>
  </si>
  <si>
    <t xml:space="preserve">mq08mpa010</t>
  </si>
  <si>
    <t xml:space="preserve">h</t>
  </si>
  <si>
    <t xml:space="preserve">Maquinària per a insuflació d'aïllament en cambres d'aire.</t>
  </si>
  <si>
    <t xml:space="preserve">Subtotal equip i maquinària:</t>
  </si>
  <si>
    <t xml:space="preserve">Mà d'obra</t>
  </si>
  <si>
    <t xml:space="preserve">mo030</t>
  </si>
  <si>
    <t xml:space="preserve">h</t>
  </si>
  <si>
    <t xml:space="preserve">Oficial 1ª aplicador de productes aïllants.</t>
  </si>
  <si>
    <t xml:space="preserve">mo068</t>
  </si>
  <si>
    <t xml:space="preserve">h</t>
  </si>
  <si>
    <t xml:space="preserve">Ajudant aplicador de productes aïllants.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</si>
  <si>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</si>
  <si>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</si>
  <si>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</si>
  <si>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</si>
  <si>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</si>
  <si>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</si>
  <si>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</si>
  <si>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</si>
  <si>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</si>
  <si>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</si>
  <si>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</si>
  <si>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</si>
  <si>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</si>
  <si>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UNE-EN 998-1:2010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</si>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</sst>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5.44" customWidth="1"/>
    <col min="5" max="5" width="55.59" customWidth="1"/>
    <col min="6" max="6" width="2.04" customWidth="1"/>
    <col min="7" max="7" width="11.90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/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4.900000</v>
      </c>
      <c r="G10" s="10"/>
      <c r="H10" s="10"/>
      <c r="I10" s="11">
        <v>2.180000</v>
      </c>
      <c r="J10" s="11">
        <f ca="1">ROUND(INDIRECT(ADDRESS(ROW()+(0), COLUMN()+(-4), 1))*INDIRECT(ADDRESS(ROW()+(0), COLUMN()+(-1), 1)), 2)</f>
        <v>10.680000</v>
      </c>
    </row>
    <row r="11" spans="1:10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0.600000</v>
      </c>
      <c r="G11" s="12"/>
      <c r="H11" s="12"/>
      <c r="I11" s="13">
        <v>0.210000</v>
      </c>
      <c r="J11" s="13">
        <f ca="1">ROUND(INDIRECT(ADDRESS(ROW()+(0), COLUMN()+(-4), 1))*INDIRECT(ADDRESS(ROW()+(0), COLUMN()+(-1), 1)), 2)</f>
        <v>0.130000</v>
      </c>
    </row>
    <row r="12" spans="1:10" ht="13.50" thickBot="1" customHeight="1">
      <c r="A12" s="14"/>
      <c r="B12" s="14"/>
      <c r="C12" s="14"/>
      <c r="D12" s="14"/>
      <c r="E12" s="14"/>
      <c r="F12" s="8" t="s">
        <v>18</v>
      </c>
      <c r="G12" s="8"/>
      <c r="H12" s="8"/>
      <c r="I12" s="8"/>
      <c r="J12" s="16">
        <f ca="1">ROUND(SUM(INDIRECT(ADDRESS(ROW()+(-1), COLUMN()+(0), 1)),INDIRECT(ADDRESS(ROW()+(-2), COLUMN()+(0), 1))), 2)</f>
        <v>10.810000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0.104000</v>
      </c>
      <c r="G14" s="12"/>
      <c r="H14" s="12"/>
      <c r="I14" s="13">
        <v>13.000000</v>
      </c>
      <c r="J14" s="13">
        <f ca="1">ROUND(INDIRECT(ADDRESS(ROW()+(0), COLUMN()+(-4), 1))*INDIRECT(ADDRESS(ROW()+(0), COLUMN()+(-1), 1)), 2)</f>
        <v>1.350000</v>
      </c>
    </row>
    <row r="15" spans="1:10" ht="13.50" thickBot="1" customHeight="1">
      <c r="A15" s="14"/>
      <c r="B15" s="14"/>
      <c r="C15" s="14"/>
      <c r="D15" s="14"/>
      <c r="E15" s="14"/>
      <c r="F15" s="8" t="s">
        <v>23</v>
      </c>
      <c r="G15" s="8"/>
      <c r="H15" s="8"/>
      <c r="I15" s="8"/>
      <c r="J15" s="16">
        <f ca="1">ROUND(SUM(INDIRECT(ADDRESS(ROW()+(-1), COLUMN()+(0), 1))), 2)</f>
        <v>1.350000</v>
      </c>
    </row>
    <row r="16" spans="1:10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7"/>
      <c r="H16" s="17"/>
      <c r="I16" s="14"/>
      <c r="J16" s="14"/>
    </row>
    <row r="17" spans="1:10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0.187000</v>
      </c>
      <c r="G17" s="10"/>
      <c r="H17" s="10"/>
      <c r="I17" s="11">
        <v>23.780000</v>
      </c>
      <c r="J17" s="11">
        <f ca="1">ROUND(INDIRECT(ADDRESS(ROW()+(0), COLUMN()+(-4), 1))*INDIRECT(ADDRESS(ROW()+(0), COLUMN()+(-1), 1)), 2)</f>
        <v>4.450000</v>
      </c>
    </row>
    <row r="18" spans="1:10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0.187000</v>
      </c>
      <c r="G18" s="12"/>
      <c r="H18" s="12"/>
      <c r="I18" s="13">
        <v>21.140000</v>
      </c>
      <c r="J18" s="13">
        <f ca="1">ROUND(INDIRECT(ADDRESS(ROW()+(0), COLUMN()+(-4), 1))*INDIRECT(ADDRESS(ROW()+(0), COLUMN()+(-1), 1)), 2)</f>
        <v>3.950000</v>
      </c>
    </row>
    <row r="19" spans="1:10" ht="13.50" thickBot="1" customHeight="1">
      <c r="A19" s="14"/>
      <c r="B19" s="14"/>
      <c r="C19" s="14"/>
      <c r="D19" s="14"/>
      <c r="E19" s="14"/>
      <c r="F19" s="8" t="s">
        <v>31</v>
      </c>
      <c r="G19" s="8"/>
      <c r="H19" s="8"/>
      <c r="I19" s="8"/>
      <c r="J19" s="16">
        <f ca="1">ROUND(SUM(INDIRECT(ADDRESS(ROW()+(-1), COLUMN()+(0), 1)),INDIRECT(ADDRESS(ROW()+(-2), COLUMN()+(0), 1))), 2)</f>
        <v>8.400000</v>
      </c>
    </row>
    <row r="20" spans="1:10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7"/>
      <c r="H20" s="17"/>
      <c r="I20" s="14"/>
      <c r="J20" s="14"/>
    </row>
    <row r="21" spans="1:10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2"/>
      <c r="H21" s="12"/>
      <c r="I21" s="13">
        <f ca="1">ROUND(SUM(INDIRECT(ADDRESS(ROW()+(-2), COLUMN()+(1), 1)),INDIRECT(ADDRESS(ROW()+(-6), COLUMN()+(1), 1)),INDIRECT(ADDRESS(ROW()+(-9), COLUMN()+(1), 1))), 2)</f>
        <v>20.560000</v>
      </c>
      <c r="J21" s="13">
        <f ca="1">ROUND(INDIRECT(ADDRESS(ROW()+(0), COLUMN()+(-4), 1))*INDIRECT(ADDRESS(ROW()+(0), COLUMN()+(-1), 1))/100, 2)</f>
        <v>0.410000</v>
      </c>
    </row>
    <row r="22" spans="1:10" ht="13.50" thickBot="1" customHeight="1">
      <c r="A22" s="20" t="s">
        <v>35</v>
      </c>
      <c r="B22" s="20"/>
      <c r="C22" s="21"/>
      <c r="D22" s="21"/>
      <c r="E22" s="22"/>
      <c r="F22" s="23" t="s">
        <v>36</v>
      </c>
      <c r="G22" s="23"/>
      <c r="H22" s="23"/>
      <c r="I22" s="24"/>
      <c r="J22" s="25">
        <f ca="1">ROUND(SUM(INDIRECT(ADDRESS(ROW()+(-1), COLUMN()+(0), 1)),INDIRECT(ADDRESS(ROW()+(-3), COLUMN()+(0), 1)),INDIRECT(ADDRESS(ROW()+(-7), COLUMN()+(0), 1)),INDIRECT(ADDRESS(ROW()+(-10), COLUMN()+(0), 1))), 2)</f>
        <v>20.970000</v>
      </c>
    </row>
    <row r="25" spans="1:10" ht="13.50" thickBot="1" customHeight="1">
      <c r="A25" s="26" t="s">
        <v>37</v>
      </c>
      <c r="B25" s="26"/>
      <c r="C25" s="26"/>
      <c r="D25" s="26"/>
      <c r="E25" s="26"/>
      <c r="F25" s="26"/>
      <c r="G25" s="26" t="s">
        <v>38</v>
      </c>
      <c r="H25" s="26" t="s">
        <v>39</v>
      </c>
      <c r="I25" s="26"/>
      <c r="J25" s="26" t="s">
        <v>40</v>
      </c>
    </row>
    <row r="26" spans="1:10" ht="13.50" thickBot="1" customHeight="1">
      <c r="A26" s="27" t="s">
        <v>41</v>
      </c>
      <c r="B26" s="27"/>
      <c r="C26" s="27"/>
      <c r="D26" s="27"/>
      <c r="E26" s="27"/>
      <c r="F26" s="27"/>
      <c r="G26" s="28">
        <v>1072015.000000</v>
      </c>
      <c r="H26" s="28">
        <v>1072016.000000</v>
      </c>
      <c r="I26" s="28"/>
      <c r="J26" s="28" t="s">
        <v>42</v>
      </c>
    </row>
    <row r="27" spans="1:10" ht="24.00" thickBot="1" customHeight="1">
      <c r="A27" s="29" t="s">
        <v>43</v>
      </c>
      <c r="B27" s="29"/>
      <c r="C27" s="29"/>
      <c r="D27" s="29"/>
      <c r="E27" s="29"/>
      <c r="F27" s="29"/>
      <c r="G27" s="30"/>
      <c r="H27" s="30"/>
      <c r="I27" s="30"/>
      <c r="J27" s="30"/>
    </row>
    <row r="28" spans="1:10" ht="13.50" thickBot="1" customHeight="1">
      <c r="A28" s="27" t="s">
        <v>44</v>
      </c>
      <c r="B28" s="27"/>
      <c r="C28" s="27"/>
      <c r="D28" s="27"/>
      <c r="E28" s="27"/>
      <c r="F28" s="27"/>
      <c r="G28" s="28">
        <v>162011.000000</v>
      </c>
      <c r="H28" s="28">
        <v>162012.000000</v>
      </c>
      <c r="I28" s="28"/>
      <c r="J28" s="28">
        <v>4.000000</v>
      </c>
    </row>
    <row r="29" spans="1:10" ht="13.50" thickBot="1" customHeight="1">
      <c r="A29" s="29" t="s">
        <v>45</v>
      </c>
      <c r="B29" s="29"/>
      <c r="C29" s="29"/>
      <c r="D29" s="29"/>
      <c r="E29" s="29"/>
      <c r="F29" s="29"/>
      <c r="G29" s="30"/>
      <c r="H29" s="30"/>
      <c r="I29" s="30"/>
      <c r="J29" s="30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48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3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620079" right="0.472441" top="0.472441" bottom="0.472441" header="0.0" footer="0.0"/>
  <pageSetup paperSize="9" orientation="portrait"/>
  <rowBreaks count="0" manualBreakCount="0">
    </rowBreaks>
</worksheet>
</file>