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<sst xmlns="http://schemas.openxmlformats.org/spreadsheetml/2006/main" count="56" uniqueCount="56">
  <si>
    <t xml:space="preserve"/>
  </si>
  <si>
    <t xml:space="preserve">ZCV213</t>
  </si>
  <si>
    <t xml:space="preserve">U</t>
  </si>
  <si>
    <t xml:space="preserve">Equip aigua-aigua, bomba de calor geotèrmica, per a producció d'A.C.S., calefacció i refrigeració.</t>
  </si>
  <si>
    <r>
      <rPr>
        <sz val="8.25"/>
        <color rgb="FF000000"/>
        <rFont val="Arial"/>
        <family val="2"/>
      </rPr>
      <t xml:space="preserve">Rehabilitació energètica d'edifici mitjançant la col·locació, en substitució d'equip existent, de bomba de calor geotèrmica aigua-aigua, per a calefacció i refrigeració, per a gas refrigerant R-410A, alimentació monofàsica a 230 V, potència calorífica regulable entre 1,3 i 11 kW, potència frigorífica regulable entre 1,4 i 11 kW, COP 4,5, EER 5,2, dimensions 1060x600x710 mm, amb interacumulador d'A.C.S. d'acer inoxidable AISI 316, de 2000 litres de capacitat.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</si>
  <si>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</si>
  <si>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</si>
  <si>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</si>
  <si>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</si>
  <si>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</si>
  <si>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</si>
  <si>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</si>
  <si>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mt42eco040ckm</t>
  </si>
  <si>
    <t xml:space="preserve">U</t>
  </si>
  <si>
    <t xml:space="preserve">Bomba de calor geotèrmica aigua-aigua, per a calefacció i refrigeració, per a gas refrigerant R-410A, alimentació monofàsica a 230 V, potència calorífica regulable entre 1,3 i 11 kW, potència frigorífica regulable entre 1,4 i 11 kW, COP 4,5, EER 5,2, dimensions 1060x600x710 mm, potència sonora 44 dBA, pes 184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t>
  </si>
  <si>
    <t xml:space="preserve">mt42eco100hm</t>
  </si>
  <si>
    <t xml:space="preserve">U</t>
  </si>
  <si>
    <t xml:space="preserve">Interacumulador d'A.C.S. d'acer inoxidable AISI 316, de 2000 litres de capacitat, de 1280 mm de diàmetre exterior, 2331 mm d'altura total, 8 bar de pressió de treball, amb serpentí espiral corrugat flexible de 8,3 m² de superfície d'intercanvi, aïllament tèrmic d'escuma rígida de poliuretà injectat lliure de HCFC i acabat exterior amb revestiment de PVC semirígid.</t>
  </si>
  <si>
    <t xml:space="preserve">mt37www060f</t>
  </si>
  <si>
    <t xml:space="preserve">U</t>
  </si>
  <si>
    <t xml:space="preserve">Filtre retenidor de residus de llautó, amb tamís d'acer inoxidable amb perforacions de 0,5 mm de diàmetre, amb rosca de 1 1/4", per a una pressió màxima de treball de 16 bar i una temperatura màxima de 110°C.</t>
  </si>
  <si>
    <t xml:space="preserve">mt37www050c</t>
  </si>
  <si>
    <t xml:space="preserve">U</t>
  </si>
  <si>
    <t xml:space="preserve">Maneguet antivibració, de goma, amb rosca de 1", per a una pressió màxima de treball de 10 bar.</t>
  </si>
  <si>
    <t xml:space="preserve">mt37www050e</t>
  </si>
  <si>
    <t xml:space="preserve">U</t>
  </si>
  <si>
    <t xml:space="preserve">Maneguet antivibració, de goma, amb rosca de 1 1/4", per a una pressió màxima de treball de 10 bar.</t>
  </si>
  <si>
    <t xml:space="preserve">mt42www050</t>
  </si>
  <si>
    <t xml:space="preserve">U</t>
  </si>
  <si>
    <t xml:space="preserve">Termòmetre bimetàl·lic, diàmetre d'esfera de 100 mm, amb presa vertical, amb beina de 1/2", escala de temperatura de 0 a 120°C.</t>
  </si>
  <si>
    <t xml:space="preserve">mt37sve010d</t>
  </si>
  <si>
    <t xml:space="preserve">U</t>
  </si>
  <si>
    <t xml:space="preserve">Vàlvula d'esfera de llautó niquelat per roscar de 1".</t>
  </si>
  <si>
    <t xml:space="preserve">mt37sve010e</t>
  </si>
  <si>
    <t xml:space="preserve">U</t>
  </si>
  <si>
    <t xml:space="preserve">Vàlvula d'esfera de llautó niquelat per roscar de 1 1/4".</t>
  </si>
  <si>
    <t xml:space="preserve">mt42eco500a</t>
  </si>
  <si>
    <t xml:space="preserve">U</t>
  </si>
  <si>
    <t xml:space="preserve">Kit per a ompliment del circuit amb glicol, amb vàlvula d'esfera de 1 1/4" i filtre de malla de 0,6 mm.</t>
  </si>
  <si>
    <t xml:space="preserve">mt42eco600ba</t>
  </si>
  <si>
    <t xml:space="preserve">U</t>
  </si>
  <si>
    <t xml:space="preserve">Material auxiliar per a instal·lació de calefacció amb unitat aigua-aigua bomba de calor.</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</si>
  <si>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</si>
  <si>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</si>
  <si>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</si>
  <si>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</si>
  <si>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</si>
  <si>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</si>
  <si>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</si>
  <si>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</si>
  <si>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</si>
  <si>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</si>
  <si>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</si>
  <si>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</si>
  <si>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14.964,61€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</si>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</sst>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6.63" customWidth="1"/>
    <col min="5" max="5" width="70.55" customWidth="1"/>
    <col min="6" max="6" width="11.5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9584.25</v>
      </c>
      <c r="H10" s="12">
        <f ca="1">ROUND(INDIRECT(ADDRESS(ROW()+(0), COLUMN()+(-2), 1))*INDIRECT(ADDRESS(ROW()+(0), COLUMN()+(-1), 1)), 2)</f>
        <v>9584.25</v>
      </c>
    </row>
    <row r="11" spans="1:8" ht="55.50" thickBot="1" customHeight="1">
      <c r="A11" s="1" t="s">
        <v>15</v>
      </c>
      <c r="B11" s="1"/>
      <c r="C11" s="1"/>
      <c r="D11" s="10" t="s">
        <v>16</v>
      </c>
      <c r="E11" s="1" t="s">
        <v>17</v>
      </c>
      <c r="F11" s="11">
        <v>1</v>
      </c>
      <c r="G11" s="12">
        <v>12002.3</v>
      </c>
      <c r="H11" s="12">
        <f ca="1">ROUND(INDIRECT(ADDRESS(ROW()+(0), COLUMN()+(-2), 1))*INDIRECT(ADDRESS(ROW()+(0), COLUMN()+(-1), 1)), 2)</f>
        <v>12002.3</v>
      </c>
    </row>
    <row r="12" spans="1:8" ht="34.50" thickBot="1" customHeight="1">
      <c r="A12" s="1" t="s">
        <v>18</v>
      </c>
      <c r="B12" s="1"/>
      <c r="C12" s="1"/>
      <c r="D12" s="10" t="s">
        <v>19</v>
      </c>
      <c r="E12" s="1" t="s">
        <v>20</v>
      </c>
      <c r="F12" s="11">
        <v>2</v>
      </c>
      <c r="G12" s="12">
        <v>18.67</v>
      </c>
      <c r="H12" s="12">
        <f ca="1">ROUND(INDIRECT(ADDRESS(ROW()+(0), COLUMN()+(-2), 1))*INDIRECT(ADDRESS(ROW()+(0), COLUMN()+(-1), 1)), 2)</f>
        <v>37.34</v>
      </c>
    </row>
    <row r="13" spans="1:8" ht="24.00" thickBot="1" customHeight="1">
      <c r="A13" s="1" t="s">
        <v>21</v>
      </c>
      <c r="B13" s="1"/>
      <c r="C13" s="1"/>
      <c r="D13" s="10" t="s">
        <v>22</v>
      </c>
      <c r="E13" s="1" t="s">
        <v>23</v>
      </c>
      <c r="F13" s="11">
        <v>2</v>
      </c>
      <c r="G13" s="12">
        <v>24.69</v>
      </c>
      <c r="H13" s="12">
        <f ca="1">ROUND(INDIRECT(ADDRESS(ROW()+(0), COLUMN()+(-2), 1))*INDIRECT(ADDRESS(ROW()+(0), COLUMN()+(-1), 1)), 2)</f>
        <v>49.38</v>
      </c>
    </row>
    <row r="14" spans="1:8" ht="24.00" thickBot="1" customHeight="1">
      <c r="A14" s="1" t="s">
        <v>24</v>
      </c>
      <c r="B14" s="1"/>
      <c r="C14" s="1"/>
      <c r="D14" s="10" t="s">
        <v>25</v>
      </c>
      <c r="E14" s="1" t="s">
        <v>26</v>
      </c>
      <c r="F14" s="11">
        <v>4</v>
      </c>
      <c r="G14" s="12">
        <v>37.17</v>
      </c>
      <c r="H14" s="12">
        <f ca="1">ROUND(INDIRECT(ADDRESS(ROW()+(0), COLUMN()+(-2), 1))*INDIRECT(ADDRESS(ROW()+(0), COLUMN()+(-1), 1)), 2)</f>
        <v>148.68</v>
      </c>
    </row>
    <row r="15" spans="1:8" ht="24.00" thickBot="1" customHeight="1">
      <c r="A15" s="1" t="s">
        <v>27</v>
      </c>
      <c r="B15" s="1"/>
      <c r="C15" s="1"/>
      <c r="D15" s="10" t="s">
        <v>28</v>
      </c>
      <c r="E15" s="1" t="s">
        <v>29</v>
      </c>
      <c r="F15" s="11">
        <v>1</v>
      </c>
      <c r="G15" s="12">
        <v>54.7</v>
      </c>
      <c r="H15" s="12">
        <f ca="1">ROUND(INDIRECT(ADDRESS(ROW()+(0), COLUMN()+(-2), 1))*INDIRECT(ADDRESS(ROW()+(0), COLUMN()+(-1), 1)), 2)</f>
        <v>54.7</v>
      </c>
    </row>
    <row r="16" spans="1:8" ht="13.50" thickBot="1" customHeight="1">
      <c r="A16" s="1" t="s">
        <v>30</v>
      </c>
      <c r="B16" s="1"/>
      <c r="C16" s="1"/>
      <c r="D16" s="10" t="s">
        <v>31</v>
      </c>
      <c r="E16" s="1" t="s">
        <v>32</v>
      </c>
      <c r="F16" s="11">
        <v>6</v>
      </c>
      <c r="G16" s="12">
        <v>12.15</v>
      </c>
      <c r="H16" s="12">
        <f ca="1">ROUND(INDIRECT(ADDRESS(ROW()+(0), COLUMN()+(-2), 1))*INDIRECT(ADDRESS(ROW()+(0), COLUMN()+(-1), 1)), 2)</f>
        <v>72.9</v>
      </c>
    </row>
    <row r="17" spans="1:8" ht="13.50" thickBot="1" customHeight="1">
      <c r="A17" s="1" t="s">
        <v>33</v>
      </c>
      <c r="B17" s="1"/>
      <c r="C17" s="1"/>
      <c r="D17" s="10" t="s">
        <v>34</v>
      </c>
      <c r="E17" s="1" t="s">
        <v>35</v>
      </c>
      <c r="F17" s="11">
        <v>4</v>
      </c>
      <c r="G17" s="12">
        <v>16.78</v>
      </c>
      <c r="H17" s="12">
        <f ca="1">ROUND(INDIRECT(ADDRESS(ROW()+(0), COLUMN()+(-2), 1))*INDIRECT(ADDRESS(ROW()+(0), COLUMN()+(-1), 1)), 2)</f>
        <v>67.12</v>
      </c>
    </row>
    <row r="18" spans="1:8" ht="24.00" thickBot="1" customHeight="1">
      <c r="A18" s="1" t="s">
        <v>36</v>
      </c>
      <c r="B18" s="1"/>
      <c r="C18" s="1"/>
      <c r="D18" s="10" t="s">
        <v>37</v>
      </c>
      <c r="E18" s="1" t="s">
        <v>38</v>
      </c>
      <c r="F18" s="11">
        <v>1</v>
      </c>
      <c r="G18" s="12">
        <v>141.38</v>
      </c>
      <c r="H18" s="12">
        <f ca="1">ROUND(INDIRECT(ADDRESS(ROW()+(0), COLUMN()+(-2), 1))*INDIRECT(ADDRESS(ROW()+(0), COLUMN()+(-1), 1)), 2)</f>
        <v>141.38</v>
      </c>
    </row>
    <row r="19" spans="1:8" ht="24.00" thickBot="1" customHeight="1">
      <c r="A19" s="1" t="s">
        <v>39</v>
      </c>
      <c r="B19" s="1"/>
      <c r="C19" s="1"/>
      <c r="D19" s="10" t="s">
        <v>40</v>
      </c>
      <c r="E19" s="1" t="s">
        <v>41</v>
      </c>
      <c r="F19" s="13">
        <v>1</v>
      </c>
      <c r="G19" s="14">
        <v>731.25</v>
      </c>
      <c r="H19" s="14">
        <f ca="1">ROUND(INDIRECT(ADDRESS(ROW()+(0), COLUMN()+(-2), 1))*INDIRECT(ADDRESS(ROW()+(0), COLUMN()+(-1), 1)), 2)</f>
        <v>731.25</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22889.3</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0.653</v>
      </c>
      <c r="G22" s="12">
        <v>28.39</v>
      </c>
      <c r="H22" s="12">
        <f ca="1">ROUND(INDIRECT(ADDRESS(ROW()+(0), COLUMN()+(-2), 1))*INDIRECT(ADDRESS(ROW()+(0), COLUMN()+(-1), 1)), 2)</f>
        <v>18.54</v>
      </c>
    </row>
    <row r="23" spans="1:8" ht="13.50" thickBot="1" customHeight="1">
      <c r="A23" s="1" t="s">
        <v>47</v>
      </c>
      <c r="B23" s="1"/>
      <c r="C23" s="1"/>
      <c r="D23" s="10" t="s">
        <v>48</v>
      </c>
      <c r="E23" s="1" t="s">
        <v>49</v>
      </c>
      <c r="F23" s="13">
        <v>0.653</v>
      </c>
      <c r="G23" s="14">
        <v>24.43</v>
      </c>
      <c r="H23" s="14">
        <f ca="1">ROUND(INDIRECT(ADDRESS(ROW()+(0), COLUMN()+(-2), 1))*INDIRECT(ADDRESS(ROW()+(0), COLUMN()+(-1), 1)), 2)</f>
        <v>15.95</v>
      </c>
    </row>
    <row r="24" spans="1:8" ht="13.50" thickBot="1" customHeight="1">
      <c r="A24" s="15"/>
      <c r="B24" s="15"/>
      <c r="C24" s="15"/>
      <c r="D24" s="15"/>
      <c r="E24" s="15"/>
      <c r="F24" s="9" t="s">
        <v>50</v>
      </c>
      <c r="G24" s="9"/>
      <c r="H24" s="17">
        <f ca="1">ROUND(SUM(INDIRECT(ADDRESS(ROW()+(-1), COLUMN()+(0), 1)),INDIRECT(ADDRESS(ROW()+(-2), COLUMN()+(0), 1))), 2)</f>
        <v>34.49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22923.7</v>
      </c>
      <c r="H26" s="14">
        <f ca="1">ROUND(INDIRECT(ADDRESS(ROW()+(0), COLUMN()+(-2), 1))*INDIRECT(ADDRESS(ROW()+(0), COLUMN()+(-1), 1))/100, 2)</f>
        <v>458.47</v>
      </c>
    </row>
    <row r="27" spans="1:8" ht="13.50" thickBot="1" customHeight="1">
      <c r="A27" s="21" t="s">
        <v>54</v>
      </c>
      <c r="B27" s="21"/>
      <c r="C27" s="21"/>
      <c r="D27" s="22"/>
      <c r="E27" s="23"/>
      <c r="F27" s="24" t="s">
        <v>55</v>
      </c>
      <c r="G27" s="25"/>
      <c r="H27" s="26">
        <f ca="1">ROUND(SUM(INDIRECT(ADDRESS(ROW()+(-1), COLUMN()+(0), 1)),INDIRECT(ADDRESS(ROW()+(-3), COLUMN()+(0), 1)),INDIRECT(ADDRESS(ROW()+(-7), COLUMN()+(0), 1))), 2)</f>
        <v>23382.2</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