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<sst xmlns="http://schemas.openxmlformats.org/spreadsheetml/2006/main" count="56" uniqueCount="56">
  <si>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</si>
  <si>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ZCV213</t>
  </si>
  <si>
    <t xml:space="preserve">U</t>
  </si>
  <si>
    <t xml:space="preserve">Equip aigua-aigua, bomba de calor geotèrmica, per a producció d'A.C.S., calefacció i refrigeració.</t>
  </si>
  <si>
    <r>
      <rPr>
        <sz val="8.25"/>
        <color rgb="FF000000"/>
        <rFont val="Arial"/>
        <family val="2"/>
      </rPr>
      <t xml:space="preserve">Rehabilitació energètica d'edifici mitjançant la col·locació, en substitució d'equip existent, de bomba de calor geotèrmica aigua-aigua, per a calefacció i refrigeració, per a gas refrigerant R-410A, alimentació monofàsica a 230 V, potència calorífica regulable entre 1,3 i 11 kW, potència frigorífica regulable entre 1,4 i 11 kW, COP 4,5, EER 5,2, dimensions 1060x600x710 mm, amb interacumulador d'A.C.S. d'acer inoxidable AISI 316, de 300 litres de capacitat, classe d'eficiència energètica 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</si>
  <si>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</si>
  <si>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</si>
  <si>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</si>
  <si>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</si>
  <si>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</si>
  <si>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</si>
  <si>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</si>
  <si>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mt42eco040ckm</t>
  </si>
  <si>
    <t xml:space="preserve">U</t>
  </si>
  <si>
    <t xml:space="preserve">Bomba de calor geotèrmica aigua-aigua, per a calefacció i refrigeració, per a gas refrigerant R-410A, alimentació monofàsica a 230 V, potència calorífica regulable entre 1,3 i 11 kW, potència frigorífica regulable entre 1,4 i 11 kW, COP 4,5, EER 5,2, dimensions 1060x600x710 mm, potència sonora 44 dBA, pes 184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</si>
  <si>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mt42eco100bd</t>
  </si>
  <si>
    <t xml:space="preserve">U</t>
  </si>
  <si>
    <t xml:space="preserve">Interacumulador d'A.C.S. d'acer inoxidable AISI 316, de 300 litres de capacitat, classe d'eficiència energètica C, de 560 mm de diàmetre exterior, 1860 mm d'altura total, 8 bar de pressió de treball, amb serpentí espiral corrugat flexible de 3,11 m² de superfície d'intercanvi, aïllament tèrmic d'escuma rígida de poliuretà injectat lliure de HCFC i acabat exterior amb revestiment de PVC semirígid.</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</si>
  <si>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</si>
  <si>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</si>
  <si>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</si>
  <si>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mt37www050c</t>
  </si>
  <si>
    <t xml:space="preserve">U</t>
  </si>
  <si>
    <t xml:space="preserve">Maneguet antivibració, de goma, amb rosca de 1", per a una pressió màxima de treball de 10 bar.</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</si>
  <si>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</si>
  <si>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</si>
  <si>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</si>
  <si>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</si>
  <si>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</si>
  <si>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</si>
  <si>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mt37sve010d</t>
  </si>
  <si>
    <t xml:space="preserve">U</t>
  </si>
  <si>
    <t xml:space="preserve">Vàlvula d'esfera de llautó niquelat per roscar de 1".</t>
  </si>
  <si>
    <t xml:space="preserve">mt37sve010e</t>
  </si>
  <si>
    <t xml:space="preserve">U</t>
  </si>
  <si>
    <t xml:space="preserve">Vàlvula d'esfera de llautó niquelat per roscar de 1 1/4".</t>
  </si>
  <si>
    <t xml:space="preserve">mt42eco500a</t>
  </si>
  <si>
    <t xml:space="preserve">U</t>
  </si>
  <si>
    <t xml:space="preserve">Kit per a ompliment del circuit amb glicol, amb vàlvula d'esfera de 1 1/4" i filtre de malla de 0,6 mm.</t>
  </si>
  <si>
    <t xml:space="preserve">mt42eco600ba</t>
  </si>
  <si>
    <t xml:space="preserve">U</t>
  </si>
  <si>
    <t xml:space="preserve">Material auxiliar per a instal·lació de calefacció amb unitat aigua-aigua bomba de calor.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</si>
  <si>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</si>
  <si>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</si>
  <si>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</si>
  <si>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</si>
  <si>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</si>
  <si>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</si>
  <si>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</si>
  <si>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</si>
  <si>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</si>
  <si>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</si>
  <si>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</si>
  <si>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</si>
  <si>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8.377,05€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</si>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</sst>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6.63" customWidth="1"/>
    <col min="5" max="5" width="71.74"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9584.25</v>
      </c>
      <c r="H10" s="12">
        <f ca="1">ROUND(INDIRECT(ADDRESS(ROW()+(0), COLUMN()+(-2), 1))*INDIRECT(ADDRESS(ROW()+(0), COLUMN()+(-1), 1)), 2)</f>
        <v>9584.25</v>
      </c>
    </row>
    <row r="11" spans="1:8" ht="55.50" thickBot="1" customHeight="1">
      <c r="A11" s="1" t="s">
        <v>15</v>
      </c>
      <c r="B11" s="1"/>
      <c r="C11" s="1"/>
      <c r="D11" s="10" t="s">
        <v>16</v>
      </c>
      <c r="E11" s="1" t="s">
        <v>17</v>
      </c>
      <c r="F11" s="11">
        <v>1</v>
      </c>
      <c r="G11" s="12">
        <v>1911</v>
      </c>
      <c r="H11" s="12">
        <f ca="1">ROUND(INDIRECT(ADDRESS(ROW()+(0), COLUMN()+(-2), 1))*INDIRECT(ADDRESS(ROW()+(0), COLUMN()+(-1), 1)), 2)</f>
        <v>1911</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12798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0.653</v>
      </c>
      <c r="G22" s="12">
        <v>28.39</v>
      </c>
      <c r="H22" s="12">
        <f ca="1">ROUND(INDIRECT(ADDRESS(ROW()+(0), COLUMN()+(-2), 1))*INDIRECT(ADDRESS(ROW()+(0), COLUMN()+(-1), 1)), 2)</f>
        <v>18.54</v>
      </c>
    </row>
    <row r="23" spans="1:8" ht="13.50" thickBot="1" customHeight="1">
      <c r="A23" s="1" t="s">
        <v>47</v>
      </c>
      <c r="B23" s="1"/>
      <c r="C23" s="1"/>
      <c r="D23" s="10" t="s">
        <v>48</v>
      </c>
      <c r="E23" s="1" t="s">
        <v>49</v>
      </c>
      <c r="F23" s="13">
        <v>0.653</v>
      </c>
      <c r="G23" s="14">
        <v>24.43</v>
      </c>
      <c r="H23" s="14">
        <f ca="1">ROUND(INDIRECT(ADDRESS(ROW()+(0), COLUMN()+(-2), 1))*INDIRECT(ADDRESS(ROW()+(0), COLUMN()+(-1), 1)), 2)</f>
        <v>15.95</v>
      </c>
    </row>
    <row r="24" spans="1:8" ht="13.50" thickBot="1" customHeight="1">
      <c r="A24" s="15"/>
      <c r="B24" s="15"/>
      <c r="C24" s="15"/>
      <c r="D24" s="15"/>
      <c r="E24" s="15"/>
      <c r="F24" s="9" t="s">
        <v>50</v>
      </c>
      <c r="G24" s="9"/>
      <c r="H24" s="17">
        <f ca="1">ROUND(SUM(INDIRECT(ADDRESS(ROW()+(-1), COLUMN()+(0), 1)),INDIRECT(ADDRESS(ROW()+(-2), COLUMN()+(0), 1))), 2)</f>
        <v>34.49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12832.5</v>
      </c>
      <c r="H26" s="14">
        <f ca="1">ROUND(INDIRECT(ADDRESS(ROW()+(0), COLUMN()+(-2), 1))*INDIRECT(ADDRESS(ROW()+(0), COLUMN()+(-1), 1))/100, 2)</f>
        <v>256.65</v>
      </c>
    </row>
    <row r="27" spans="1:8" ht="13.50" thickBot="1" customHeight="1">
      <c r="A27" s="21" t="s">
        <v>54</v>
      </c>
      <c r="B27" s="21"/>
      <c r="C27" s="21"/>
      <c r="D27" s="22"/>
      <c r="E27" s="23"/>
      <c r="F27" s="24" t="s">
        <v>55</v>
      </c>
      <c r="G27" s="25"/>
      <c r="H27" s="26">
        <f ca="1">ROUND(SUM(INDIRECT(ADDRESS(ROW()+(-1), COLUMN()+(0), 1)),INDIRECT(ADDRESS(ROW()+(-3), COLUMN()+(0), 1)),INDIRECT(ADDRESS(ROW()+(-7), COLUMN()+(0), 1))), 2)</f>
        <v>13089.1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