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<sst xmlns="http://schemas.openxmlformats.org/spreadsheetml/2006/main" count="71" uniqueCount="71">
  <si>
    <t xml:space="preserve"/>
  </si>
  <si>
    <t xml:space="preserve">ICE118</t>
  </si>
  <si>
    <t xml:space="preserve">m²</t>
  </si>
  <si>
    <t xml:space="preserve">Sistema de calefacció i refrigeració per terra radiant, amb capa de morter, "TIEMME".</t>
  </si>
  <si>
    <r>
      <rPr>
        <sz val="8.25"/>
        <color rgb="FF000000"/>
        <rFont val="Arial"/>
        <family val="2"/>
      </rPr>
      <t xml:space="preserve">Sistema de calefacció per terra radiant New Classic Graphite "TIEMME", format per làmina de polietilè, de 0,2 mm d'espessor, 4503, panell aïllant de poliestirè expandit (EPS) amb grafit, amb làmina rígida de poliestirè (PS) amb pius de 0,16 mm d'espessor i color verd, de dimensió útil 1200x800 mm i espessor 10 mm, espessor total 34 mm, gruix total equivalent 15,7 mm, resistència a compressió 250 kPa, densitat 40 kg/m³, 4500GRF, perfil de polietilè expandit, amb cinta autoadhesiva, de 90 mm d'altura, 4508, tub de polietilè reticulat d'alta densitat (PE-Xb) amb barrera d'oxigen (EVOH), de 16 mm de diàmetre exterior i 1,8 mm de gruix, COBRAPEX EVOH 0200B, grapes de plàstic, 4527 i morter autoanivellant, "TIEMME", CA - C20 - F4 segons UNE-EN 13813, de 50 mm d'espessor.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</si>
  <si>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</si>
  <si>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</si>
  <si>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</si>
  <si>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</si>
  <si>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</si>
  <si>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</si>
  <si>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</si>
  <si>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mt38tie040a</t>
  </si>
  <si>
    <t xml:space="preserve">m²</t>
  </si>
  <si>
    <t xml:space="preserve">Làmina de polietilè, de 0,2 mm d'espessor, 4503 "TIEMME", per a formació de barrera antihumitat.</t>
  </si>
  <si>
    <t xml:space="preserve">mt38tie010a</t>
  </si>
  <si>
    <t xml:space="preserve">m</t>
  </si>
  <si>
    <t xml:space="preserve">Banda base de polietilè expandit amb una cara adhesiva de 100 mm i làmina de polietilè de col·locació vertical de 140x5 mm, 4507 "TIEMME", per a formació de sòcol perimetral.</t>
  </si>
  <si>
    <t xml:space="preserve">mt38tie060a</t>
  </si>
  <si>
    <t xml:space="preserve">m</t>
  </si>
  <si>
    <t xml:space="preserve">Perfil de polietilè expandit, amb cinta autoadhesiva, de 90 mm d'altura, 4508 "TIEMME", subministrat en peces de 2 m de longitud, per a formació de junt de dilatació.</t>
  </si>
  <si>
    <t xml:space="preserve">mt17tie010f</t>
  </si>
  <si>
    <t xml:space="preserve">m²</t>
  </si>
  <si>
    <t xml:space="preserve">Panell aïllant de poliestirè expandit (EPS) amb grafit, amb làmina rígida de poliestirè (PS) amb pius de 0,16 mm d'espessor i color verd, de dimensió útil 1200x800 mm i espessor 10 mm, espessor total 34 mm, gruix total equivalent 15,7 mm, resistència a compressió 250 kPa, densitat 40 kg/m³, 4500GRF "TIEMME", amb propagació retardada de la flama Euroclasse E, encadellat en el perímetre, pas de 50 mm.</t>
  </si>
  <si>
    <t xml:space="preserve">mt37tie010aa</t>
  </si>
  <si>
    <t xml:space="preserve">m</t>
  </si>
  <si>
    <t xml:space="preserve">Tub de polietilè reticulat d'alta densitat (PE-Xb) amb barrera d'oxigen (EVOH), de 16 mm de diàmetre exterior i 1,8 mm de gruix, COBRAPEX EVOH 0200B "TIEMME", pressió nominal 10 bar, temperatura d'ús màxima 95°C a 6 bar, conductivitat tèrmica 0,38 W/(mK), subministrat en rotllos de 120 m de longitud.</t>
  </si>
  <si>
    <t xml:space="preserve">mt38tie030a</t>
  </si>
  <si>
    <t xml:space="preserve">U</t>
  </si>
  <si>
    <t xml:space="preserve">Grapa de plàstic, 4527 "TIEMME", amb aletes d'ancoratge, de 28 mm d'altura.</t>
  </si>
  <si>
    <t xml:space="preserve">mt09mal020a</t>
  </si>
  <si>
    <t xml:space="preserve">m³</t>
  </si>
  <si>
    <t xml:space="preserve">Morter autoanivellant, CA - C20 - F4 segons UNE-EN 13813, a base de sulfat càlcic, per a espessors de 2,5 a 7,0 cm, utilitzat en anivellació de paviments.</t>
  </si>
  <si>
    <t xml:space="preserve">mt08aaa010a</t>
  </si>
  <si>
    <t xml:space="preserve">m³</t>
  </si>
  <si>
    <t xml:space="preserve">Aigua.</t>
  </si>
  <si>
    <t xml:space="preserve">Subtotal materials:</t>
  </si>
  <si>
    <t xml:space="preserve">Equip i maquinària</t>
  </si>
  <si>
    <t xml:space="preserve">mq06pym020</t>
  </si>
  <si>
    <t xml:space="preserve">h</t>
  </si>
  <si>
    <t xml:space="preserve">Mescladora-bombadora per morters autoanivellants.</t>
  </si>
  <si>
    <t xml:space="preserve">Subtotal equip i maquinària:</t>
  </si>
  <si>
    <t xml:space="preserve">Mà d'obra</t>
  </si>
  <si>
    <t xml:space="preserve">mo004</t>
  </si>
  <si>
    <t xml:space="preserve">h</t>
  </si>
  <si>
    <t xml:space="preserve">Oficial 1ª calefactor.</t>
  </si>
  <si>
    <t xml:space="preserve">mo103</t>
  </si>
  <si>
    <t xml:space="preserve">h</t>
  </si>
  <si>
    <t xml:space="preserve">Ajudant calefactor.</t>
  </si>
  <si>
    <t xml:space="preserve">mo031</t>
  </si>
  <si>
    <t xml:space="preserve">h</t>
  </si>
  <si>
    <t xml:space="preserve">Oficial 1ª aplicador de morter autoanivellant.</t>
  </si>
  <si>
    <t xml:space="preserve">mo069</t>
  </si>
  <si>
    <t xml:space="preserve">h</t>
  </si>
  <si>
    <t xml:space="preserve">Ajudant aplicador de morter autoanivellant.</t>
  </si>
  <si>
    <t xml:space="preserve">Subtotal mà d'obra:</t>
  </si>
  <si>
    <t xml:space="preserve">Costos directes complementaris</t>
  </si>
  <si>
    <t xml:space="preserve">%</t>
  </si>
  <si>
    <t xml:space="preserve">Costos directes complementaris</t>
  </si>
  <si>
    <t xml:space="preserve">Cost de manteniment decennal: 6,55€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</si>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</sst>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5.44" customWidth="1"/>
    <col min="5" max="5" width="73.27" customWidth="1"/>
    <col min="6" max="6" width="2.21" customWidth="1"/>
    <col min="7" max="7" width="12.24"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c r="E8" s="6" t="s">
        <v>7</v>
      </c>
      <c r="F8" s="7" t="s">
        <v>8</v>
      </c>
      <c r="G8" s="7"/>
      <c r="H8" s="7" t="s">
        <v>9</v>
      </c>
      <c r="I8" s="7" t="s">
        <v>10</v>
      </c>
    </row>
    <row r="9" spans="1:9" ht="13.50" thickBot="1" customHeight="1">
      <c r="A9" s="8">
        <v>1</v>
      </c>
      <c r="B9" s="8"/>
      <c r="C9" s="8"/>
      <c r="D9" s="8"/>
      <c r="E9" s="9" t="s">
        <v>11</v>
      </c>
      <c r="F9" s="9"/>
      <c r="G9" s="9"/>
      <c r="H9" s="8"/>
      <c r="I9" s="8"/>
    </row>
    <row r="10" spans="1:9" ht="24.00" thickBot="1" customHeight="1">
      <c r="A10" s="1" t="s">
        <v>12</v>
      </c>
      <c r="B10" s="1"/>
      <c r="C10" s="10" t="s">
        <v>13</v>
      </c>
      <c r="D10" s="10"/>
      <c r="E10" s="1" t="s">
        <v>14</v>
      </c>
      <c r="F10" s="11">
        <v>1</v>
      </c>
      <c r="G10" s="11"/>
      <c r="H10" s="12">
        <v>3.28</v>
      </c>
      <c r="I10" s="12">
        <f ca="1">ROUND(INDIRECT(ADDRESS(ROW()+(0), COLUMN()+(-3), 1))*INDIRECT(ADDRESS(ROW()+(0), COLUMN()+(-1), 1)), 2)</f>
        <v>3.28</v>
      </c>
    </row>
    <row r="11" spans="1:9" ht="24.00" thickBot="1" customHeight="1">
      <c r="A11" s="1" t="s">
        <v>15</v>
      </c>
      <c r="B11" s="1"/>
      <c r="C11" s="10" t="s">
        <v>16</v>
      </c>
      <c r="D11" s="10"/>
      <c r="E11" s="1" t="s">
        <v>17</v>
      </c>
      <c r="F11" s="11">
        <v>0.6</v>
      </c>
      <c r="G11" s="11"/>
      <c r="H11" s="12">
        <v>2.23</v>
      </c>
      <c r="I11" s="12">
        <f ca="1">ROUND(INDIRECT(ADDRESS(ROW()+(0), COLUMN()+(-3), 1))*INDIRECT(ADDRESS(ROW()+(0), COLUMN()+(-1), 1)), 2)</f>
        <v>1.34</v>
      </c>
    </row>
    <row r="12" spans="1:9" ht="24.00" thickBot="1" customHeight="1">
      <c r="A12" s="1" t="s">
        <v>18</v>
      </c>
      <c r="B12" s="1"/>
      <c r="C12" s="10" t="s">
        <v>19</v>
      </c>
      <c r="D12" s="10"/>
      <c r="E12" s="1" t="s">
        <v>20</v>
      </c>
      <c r="F12" s="11">
        <v>0.05</v>
      </c>
      <c r="G12" s="11"/>
      <c r="H12" s="12">
        <v>10.35</v>
      </c>
      <c r="I12" s="12">
        <f ca="1">ROUND(INDIRECT(ADDRESS(ROW()+(0), COLUMN()+(-3), 1))*INDIRECT(ADDRESS(ROW()+(0), COLUMN()+(-1), 1)), 2)</f>
        <v>0.52</v>
      </c>
    </row>
    <row r="13" spans="1:9" ht="55.50" thickBot="1" customHeight="1">
      <c r="A13" s="1" t="s">
        <v>21</v>
      </c>
      <c r="B13" s="1"/>
      <c r="C13" s="10" t="s">
        <v>22</v>
      </c>
      <c r="D13" s="10"/>
      <c r="E13" s="1" t="s">
        <v>23</v>
      </c>
      <c r="F13" s="11">
        <v>1</v>
      </c>
      <c r="G13" s="11"/>
      <c r="H13" s="12">
        <v>33.61</v>
      </c>
      <c r="I13" s="12">
        <f ca="1">ROUND(INDIRECT(ADDRESS(ROW()+(0), COLUMN()+(-3), 1))*INDIRECT(ADDRESS(ROW()+(0), COLUMN()+(-1), 1)), 2)</f>
        <v>33.61</v>
      </c>
    </row>
    <row r="14" spans="1:9" ht="45.00" thickBot="1" customHeight="1">
      <c r="A14" s="1" t="s">
        <v>24</v>
      </c>
      <c r="B14" s="1"/>
      <c r="C14" s="10" t="s">
        <v>25</v>
      </c>
      <c r="D14" s="10"/>
      <c r="E14" s="1" t="s">
        <v>26</v>
      </c>
      <c r="F14" s="11">
        <v>10</v>
      </c>
      <c r="G14" s="11"/>
      <c r="H14" s="12">
        <v>1.7</v>
      </c>
      <c r="I14" s="12">
        <f ca="1">ROUND(INDIRECT(ADDRESS(ROW()+(0), COLUMN()+(-3), 1))*INDIRECT(ADDRESS(ROW()+(0), COLUMN()+(-1), 1)), 2)</f>
        <v>17</v>
      </c>
    </row>
    <row r="15" spans="1:9" ht="13.50" thickBot="1" customHeight="1">
      <c r="A15" s="1" t="s">
        <v>27</v>
      </c>
      <c r="B15" s="1"/>
      <c r="C15" s="10" t="s">
        <v>28</v>
      </c>
      <c r="D15" s="10"/>
      <c r="E15" s="1" t="s">
        <v>29</v>
      </c>
      <c r="F15" s="11">
        <v>20</v>
      </c>
      <c r="G15" s="11"/>
      <c r="H15" s="12">
        <v>0.39</v>
      </c>
      <c r="I15" s="12">
        <f ca="1">ROUND(INDIRECT(ADDRESS(ROW()+(0), COLUMN()+(-3), 1))*INDIRECT(ADDRESS(ROW()+(0), COLUMN()+(-1), 1)), 2)</f>
        <v>7.8</v>
      </c>
    </row>
    <row r="16" spans="1:9" ht="24.00" thickBot="1" customHeight="1">
      <c r="A16" s="1" t="s">
        <v>30</v>
      </c>
      <c r="B16" s="1"/>
      <c r="C16" s="10" t="s">
        <v>31</v>
      </c>
      <c r="D16" s="10"/>
      <c r="E16" s="1" t="s">
        <v>32</v>
      </c>
      <c r="F16" s="11">
        <v>0.05</v>
      </c>
      <c r="G16" s="11"/>
      <c r="H16" s="12">
        <v>259.96</v>
      </c>
      <c r="I16" s="12">
        <f ca="1">ROUND(INDIRECT(ADDRESS(ROW()+(0), COLUMN()+(-3), 1))*INDIRECT(ADDRESS(ROW()+(0), COLUMN()+(-1), 1)), 2)</f>
        <v>13</v>
      </c>
    </row>
    <row r="17" spans="1:9" ht="13.50" thickBot="1" customHeight="1">
      <c r="A17" s="1" t="s">
        <v>33</v>
      </c>
      <c r="B17" s="1"/>
      <c r="C17" s="10" t="s">
        <v>34</v>
      </c>
      <c r="D17" s="10"/>
      <c r="E17" s="1" t="s">
        <v>35</v>
      </c>
      <c r="F17" s="13">
        <v>0.004</v>
      </c>
      <c r="G17" s="13"/>
      <c r="H17" s="14">
        <v>1.5</v>
      </c>
      <c r="I17" s="14">
        <f ca="1">ROUND(INDIRECT(ADDRESS(ROW()+(0), COLUMN()+(-3), 1))*INDIRECT(ADDRESS(ROW()+(0), COLUMN()+(-1), 1)), 2)</f>
        <v>0.01</v>
      </c>
    </row>
    <row r="18" spans="1:9" ht="13.50" thickBot="1" customHeight="1">
      <c r="A18" s="15"/>
      <c r="B18" s="15"/>
      <c r="C18" s="15"/>
      <c r="D18" s="15"/>
      <c r="E18" s="15"/>
      <c r="F18" s="9" t="s">
        <v>36</v>
      </c>
      <c r="G18" s="9"/>
      <c r="H18" s="9"/>
      <c r="I18" s="17">
        <f ca="1">ROUND(SUM(INDIRECT(ADDRESS(ROW()+(-1), COLUMN()+(0), 1)),INDIRECT(ADDRESS(ROW()+(-2), COLUMN()+(0), 1)),INDIRECT(ADDRESS(ROW()+(-3), COLUMN()+(0), 1)),INDIRECT(ADDRESS(ROW()+(-4), COLUMN()+(0), 1)),INDIRECT(ADDRESS(ROW()+(-5), COLUMN()+(0), 1)),INDIRECT(ADDRESS(ROW()+(-6), COLUMN()+(0), 1)),INDIRECT(ADDRESS(ROW()+(-7), COLUMN()+(0), 1)),INDIRECT(ADDRESS(ROW()+(-8), COLUMN()+(0), 1))), 2)</f>
        <v>76.56</v>
      </c>
    </row>
    <row r="19" spans="1:9" ht="13.50" thickBot="1" customHeight="1">
      <c r="A19" s="15">
        <v>2</v>
      </c>
      <c r="B19" s="15"/>
      <c r="C19" s="15"/>
      <c r="D19" s="15"/>
      <c r="E19" s="18" t="s">
        <v>37</v>
      </c>
      <c r="F19" s="18"/>
      <c r="G19" s="18"/>
      <c r="H19" s="15"/>
      <c r="I19" s="15"/>
    </row>
    <row r="20" spans="1:9" ht="13.50" thickBot="1" customHeight="1">
      <c r="A20" s="1" t="s">
        <v>38</v>
      </c>
      <c r="B20" s="1"/>
      <c r="C20" s="10" t="s">
        <v>39</v>
      </c>
      <c r="D20" s="10"/>
      <c r="E20" s="1" t="s">
        <v>40</v>
      </c>
      <c r="F20" s="13">
        <v>0.058</v>
      </c>
      <c r="G20" s="13"/>
      <c r="H20" s="14">
        <v>10.91</v>
      </c>
      <c r="I20" s="14">
        <f ca="1">ROUND(INDIRECT(ADDRESS(ROW()+(0), COLUMN()+(-3), 1))*INDIRECT(ADDRESS(ROW()+(0), COLUMN()+(-1), 1)), 2)</f>
        <v>0.63</v>
      </c>
    </row>
    <row r="21" spans="1:9" ht="13.50" thickBot="1" customHeight="1">
      <c r="A21" s="15"/>
      <c r="B21" s="15"/>
      <c r="C21" s="15"/>
      <c r="D21" s="15"/>
      <c r="E21" s="15"/>
      <c r="F21" s="9" t="s">
        <v>41</v>
      </c>
      <c r="G21" s="9"/>
      <c r="H21" s="9"/>
      <c r="I21" s="17">
        <f ca="1">ROUND(SUM(INDIRECT(ADDRESS(ROW()+(-1), COLUMN()+(0), 1))), 2)</f>
        <v>0.63</v>
      </c>
    </row>
    <row r="22" spans="1:9" ht="13.50" thickBot="1" customHeight="1">
      <c r="A22" s="15">
        <v>3</v>
      </c>
      <c r="B22" s="15"/>
      <c r="C22" s="15"/>
      <c r="D22" s="15"/>
      <c r="E22" s="18" t="s">
        <v>42</v>
      </c>
      <c r="F22" s="18"/>
      <c r="G22" s="18"/>
      <c r="H22" s="15"/>
      <c r="I22" s="15"/>
    </row>
    <row r="23" spans="1:9" ht="13.50" thickBot="1" customHeight="1">
      <c r="A23" s="1" t="s">
        <v>43</v>
      </c>
      <c r="B23" s="1"/>
      <c r="C23" s="10" t="s">
        <v>44</v>
      </c>
      <c r="D23" s="10"/>
      <c r="E23" s="1" t="s">
        <v>45</v>
      </c>
      <c r="F23" s="11">
        <v>0.875</v>
      </c>
      <c r="G23" s="11"/>
      <c r="H23" s="12">
        <v>29.34</v>
      </c>
      <c r="I23" s="12">
        <f ca="1">ROUND(INDIRECT(ADDRESS(ROW()+(0), COLUMN()+(-3), 1))*INDIRECT(ADDRESS(ROW()+(0), COLUMN()+(-1), 1)), 2)</f>
        <v>25.67</v>
      </c>
    </row>
    <row r="24" spans="1:9" ht="13.50" thickBot="1" customHeight="1">
      <c r="A24" s="1" t="s">
        <v>46</v>
      </c>
      <c r="B24" s="1"/>
      <c r="C24" s="10" t="s">
        <v>47</v>
      </c>
      <c r="D24" s="10"/>
      <c r="E24" s="1" t="s">
        <v>48</v>
      </c>
      <c r="F24" s="11">
        <v>0.875</v>
      </c>
      <c r="G24" s="11"/>
      <c r="H24" s="12">
        <v>25.25</v>
      </c>
      <c r="I24" s="12">
        <f ca="1">ROUND(INDIRECT(ADDRESS(ROW()+(0), COLUMN()+(-3), 1))*INDIRECT(ADDRESS(ROW()+(0), COLUMN()+(-1), 1)), 2)</f>
        <v>22.09</v>
      </c>
    </row>
    <row r="25" spans="1:9" ht="13.50" thickBot="1" customHeight="1">
      <c r="A25" s="1" t="s">
        <v>49</v>
      </c>
      <c r="B25" s="1"/>
      <c r="C25" s="10" t="s">
        <v>50</v>
      </c>
      <c r="D25" s="10"/>
      <c r="E25" s="1" t="s">
        <v>51</v>
      </c>
      <c r="F25" s="11">
        <v>0.065</v>
      </c>
      <c r="G25" s="11"/>
      <c r="H25" s="12">
        <v>28.42</v>
      </c>
      <c r="I25" s="12">
        <f ca="1">ROUND(INDIRECT(ADDRESS(ROW()+(0), COLUMN()+(-3), 1))*INDIRECT(ADDRESS(ROW()+(0), COLUMN()+(-1), 1)), 2)</f>
        <v>1.85</v>
      </c>
    </row>
    <row r="26" spans="1:9" ht="13.50" thickBot="1" customHeight="1">
      <c r="A26" s="1" t="s">
        <v>52</v>
      </c>
      <c r="B26" s="1"/>
      <c r="C26" s="10" t="s">
        <v>53</v>
      </c>
      <c r="D26" s="10"/>
      <c r="E26" s="1" t="s">
        <v>54</v>
      </c>
      <c r="F26" s="13">
        <v>0.065</v>
      </c>
      <c r="G26" s="13"/>
      <c r="H26" s="14">
        <v>25.28</v>
      </c>
      <c r="I26" s="14">
        <f ca="1">ROUND(INDIRECT(ADDRESS(ROW()+(0), COLUMN()+(-3), 1))*INDIRECT(ADDRESS(ROW()+(0), COLUMN()+(-1), 1)), 2)</f>
        <v>1.64</v>
      </c>
    </row>
    <row r="27" spans="1:9" ht="13.50" thickBot="1" customHeight="1">
      <c r="A27" s="15"/>
      <c r="B27" s="15"/>
      <c r="C27" s="15"/>
      <c r="D27" s="15"/>
      <c r="E27" s="15"/>
      <c r="F27" s="9" t="s">
        <v>55</v>
      </c>
      <c r="G27" s="9"/>
      <c r="H27" s="9"/>
      <c r="I27" s="17">
        <f ca="1">ROUND(SUM(INDIRECT(ADDRESS(ROW()+(-1), COLUMN()+(0), 1)),INDIRECT(ADDRESS(ROW()+(-2), COLUMN()+(0), 1)),INDIRECT(ADDRESS(ROW()+(-3), COLUMN()+(0), 1)),INDIRECT(ADDRESS(ROW()+(-4), COLUMN()+(0), 1))), 2)</f>
        <v>51.25</v>
      </c>
    </row>
    <row r="28" spans="1:9" ht="13.50" thickBot="1" customHeight="1">
      <c r="A28" s="15">
        <v>4</v>
      </c>
      <c r="B28" s="15"/>
      <c r="C28" s="15"/>
      <c r="D28" s="15"/>
      <c r="E28" s="18" t="s">
        <v>56</v>
      </c>
      <c r="F28" s="18"/>
      <c r="G28" s="18"/>
      <c r="H28" s="15"/>
      <c r="I28" s="15"/>
    </row>
    <row r="29" spans="1:9" ht="13.50" thickBot="1" customHeight="1">
      <c r="A29" s="19"/>
      <c r="B29" s="19"/>
      <c r="C29" s="20" t="s">
        <v>57</v>
      </c>
      <c r="D29" s="20"/>
      <c r="E29" s="19" t="s">
        <v>58</v>
      </c>
      <c r="F29" s="13">
        <v>2</v>
      </c>
      <c r="G29" s="13"/>
      <c r="H29" s="14">
        <f ca="1">ROUND(SUM(INDIRECT(ADDRESS(ROW()+(-2), COLUMN()+(1), 1)),INDIRECT(ADDRESS(ROW()+(-8), COLUMN()+(1), 1)),INDIRECT(ADDRESS(ROW()+(-11), COLUMN()+(1), 1))), 2)</f>
        <v>128.44</v>
      </c>
      <c r="I29" s="14">
        <f ca="1">ROUND(INDIRECT(ADDRESS(ROW()+(0), COLUMN()+(-3), 1))*INDIRECT(ADDRESS(ROW()+(0), COLUMN()+(-1), 1))/100, 2)</f>
        <v>2.57</v>
      </c>
    </row>
    <row r="30" spans="1:9" ht="13.50" thickBot="1" customHeight="1">
      <c r="A30" s="21" t="s">
        <v>59</v>
      </c>
      <c r="B30" s="21"/>
      <c r="C30" s="22"/>
      <c r="D30" s="22"/>
      <c r="E30" s="23"/>
      <c r="F30" s="24" t="s">
        <v>60</v>
      </c>
      <c r="G30" s="24"/>
      <c r="H30" s="25"/>
      <c r="I30" s="26">
        <f ca="1">ROUND(SUM(INDIRECT(ADDRESS(ROW()+(-1), COLUMN()+(0), 1)),INDIRECT(ADDRESS(ROW()+(-3), COLUMN()+(0), 1)),INDIRECT(ADDRESS(ROW()+(-9), COLUMN()+(0), 1)),INDIRECT(ADDRESS(ROW()+(-12), COLUMN()+(0), 1))), 2)</f>
        <v>131.01</v>
      </c>
    </row>
    <row r="33" spans="1:9" ht="13.50" thickBot="1" customHeight="1">
      <c r="A33" s="27" t="s">
        <v>61</v>
      </c>
      <c r="B33" s="27"/>
      <c r="C33" s="27"/>
      <c r="D33" s="27"/>
      <c r="E33" s="27"/>
      <c r="F33" s="27"/>
      <c r="G33" s="27" t="s">
        <v>62</v>
      </c>
      <c r="H33" s="27" t="s">
        <v>63</v>
      </c>
      <c r="I33" s="27" t="s">
        <v>64</v>
      </c>
    </row>
    <row r="34" spans="1:9" ht="13.50" thickBot="1" customHeight="1">
      <c r="A34" s="28" t="s">
        <v>65</v>
      </c>
      <c r="B34" s="28"/>
      <c r="C34" s="28"/>
      <c r="D34" s="28"/>
      <c r="E34" s="28"/>
      <c r="F34" s="28"/>
      <c r="G34" s="29">
        <v>182003</v>
      </c>
      <c r="H34" s="29">
        <v>182004</v>
      </c>
      <c r="I34" s="29" t="s">
        <v>66</v>
      </c>
    </row>
    <row r="35" spans="1:9" ht="13.50" thickBot="1" customHeight="1">
      <c r="A35" s="30" t="s">
        <v>67</v>
      </c>
      <c r="B35" s="30"/>
      <c r="C35" s="30"/>
      <c r="D35" s="30"/>
      <c r="E35" s="30"/>
      <c r="F35" s="30"/>
      <c r="G35" s="31"/>
      <c r="H35" s="31"/>
      <c r="I35" s="31"/>
    </row>
    <row r="38" spans="1:1" ht="33.75" thickBot="1" customHeight="1">
      <c r="A38" s="1" t="s">
        <v>68</v>
      </c>
      <c r="B38" s="1"/>
      <c r="C38" s="1"/>
      <c r="D38" s="1"/>
      <c r="E38" s="1"/>
      <c r="F38" s="1"/>
      <c r="G38" s="1"/>
      <c r="H38" s="1"/>
      <c r="I38" s="1"/>
    </row>
    <row r="39" spans="1:1" ht="33.75" thickBot="1" customHeight="1">
      <c r="A39" s="1" t="s">
        <v>69</v>
      </c>
      <c r="B39" s="1"/>
      <c r="C39" s="1"/>
      <c r="D39" s="1"/>
      <c r="E39" s="1"/>
      <c r="F39" s="1"/>
      <c r="G39" s="1"/>
      <c r="H39" s="1"/>
      <c r="I39" s="1"/>
    </row>
    <row r="40" spans="1:1" ht="33.75" thickBot="1" customHeight="1">
      <c r="A40" s="1" t="s">
        <v>70</v>
      </c>
      <c r="B40" s="1"/>
      <c r="C40" s="1"/>
      <c r="D40" s="1"/>
      <c r="E40" s="1"/>
      <c r="F40" s="1"/>
      <c r="G40" s="1"/>
      <c r="H40" s="1"/>
      <c r="I40" s="1"/>
    </row>
  </sheetData>
  <mergeCells count="81">
    <mergeCell ref="A1:I1"/>
    <mergeCell ref="B3:C3"/>
    <mergeCell ref="D3:I3"/>
    <mergeCell ref="A5:I5"/>
    <mergeCell ref="A8:B8"/>
    <mergeCell ref="C8:D8"/>
    <mergeCell ref="F8:G8"/>
    <mergeCell ref="A9:B9"/>
    <mergeCell ref="C9:D9"/>
    <mergeCell ref="E9:G9"/>
    <mergeCell ref="A10:B10"/>
    <mergeCell ref="C10:D10"/>
    <mergeCell ref="F10:G10"/>
    <mergeCell ref="A11:B11"/>
    <mergeCell ref="C11:D11"/>
    <mergeCell ref="F11:G11"/>
    <mergeCell ref="A12:B12"/>
    <mergeCell ref="C12:D12"/>
    <mergeCell ref="F12:G12"/>
    <mergeCell ref="A13:B13"/>
    <mergeCell ref="C13:D13"/>
    <mergeCell ref="F13:G13"/>
    <mergeCell ref="A14:B14"/>
    <mergeCell ref="C14:D14"/>
    <mergeCell ref="F14:G14"/>
    <mergeCell ref="A15:B15"/>
    <mergeCell ref="C15:D15"/>
    <mergeCell ref="F15:G15"/>
    <mergeCell ref="A16:B16"/>
    <mergeCell ref="C16:D16"/>
    <mergeCell ref="F16:G16"/>
    <mergeCell ref="A17:B17"/>
    <mergeCell ref="C17:D17"/>
    <mergeCell ref="F17:G17"/>
    <mergeCell ref="A18:B18"/>
    <mergeCell ref="C18:D18"/>
    <mergeCell ref="F18:H18"/>
    <mergeCell ref="A19:B19"/>
    <mergeCell ref="C19:D19"/>
    <mergeCell ref="E19:G19"/>
    <mergeCell ref="A20:B20"/>
    <mergeCell ref="C20:D20"/>
    <mergeCell ref="F20:G20"/>
    <mergeCell ref="A21:B21"/>
    <mergeCell ref="C21:D21"/>
    <mergeCell ref="F21:H21"/>
    <mergeCell ref="A22:B22"/>
    <mergeCell ref="C22:D22"/>
    <mergeCell ref="E22:G22"/>
    <mergeCell ref="A23:B23"/>
    <mergeCell ref="C23:D23"/>
    <mergeCell ref="F23:G23"/>
    <mergeCell ref="A24:B24"/>
    <mergeCell ref="C24:D24"/>
    <mergeCell ref="F24:G24"/>
    <mergeCell ref="A25:B25"/>
    <mergeCell ref="C25:D25"/>
    <mergeCell ref="F25:G25"/>
    <mergeCell ref="A26:B26"/>
    <mergeCell ref="C26:D26"/>
    <mergeCell ref="F26:G26"/>
    <mergeCell ref="A27:B27"/>
    <mergeCell ref="C27:D27"/>
    <mergeCell ref="F27:H27"/>
    <mergeCell ref="A28:B28"/>
    <mergeCell ref="C28:D28"/>
    <mergeCell ref="E28:G28"/>
    <mergeCell ref="A29:B29"/>
    <mergeCell ref="C29:D29"/>
    <mergeCell ref="F29:G29"/>
    <mergeCell ref="A30:E30"/>
    <mergeCell ref="F30:H30"/>
    <mergeCell ref="A33:F33"/>
    <mergeCell ref="A34:F34"/>
    <mergeCell ref="G34:G35"/>
    <mergeCell ref="H34:H35"/>
    <mergeCell ref="I34:I35"/>
    <mergeCell ref="A35:F35"/>
    <mergeCell ref="A38:I38"/>
    <mergeCell ref="A39:I39"/>
    <mergeCell ref="A40:I40"/>
  </mergeCells>
  <pageMargins left="0.147638" right="0.147638" top="0.206693" bottom="0.206693" header="0.0" footer="0.0"/>
  <pageSetup paperSize="9" orientation="portrait"/>
  <rowBreaks count="0" manualBreakCount="0">
    </rowBreaks>
</worksheet>
</file>