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<sst xmlns="http://schemas.openxmlformats.org/spreadsheetml/2006/main" count="71" uniqueCount="71">
  <si>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</si>
  <si>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ICD010</t>
  </si>
  <si>
    <t xml:space="preserve">U</t>
  </si>
  <si>
    <t xml:space="preserve">Dipòsit soterrat.</t>
  </si>
  <si>
    <r>
      <rPr>
        <sz val="8.25"/>
        <color rgb="FF000000"/>
        <rFont val="Arial"/>
        <family val="2"/>
      </rPr>
      <t xml:space="preserve">Dipòsit de gasoil soterrat de xapa d'acer, de simple paret contingut en cubell, amb una capacitat de 15000 litres, per a consums col·lectius, amb grup de pressió.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</si>
  <si>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</si>
  <si>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</si>
  <si>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</si>
  <si>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</si>
  <si>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</si>
  <si>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</si>
  <si>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</si>
  <si>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mt38dep020u</t>
  </si>
  <si>
    <t xml:space="preserve">U</t>
  </si>
  <si>
    <t xml:space="preserve">Dipòsit de gasoil de xapa d'acer, soterrat, de simple paret contingut en cubell, amb una capacitat de 15000 litres, per a consums col·lectius, segons UNE 62350. Tractament exterior: granallat SA 2 1/2 i acabat mitjançant capa de resina de poliuretà de 600 micres de gruix. Inclús elements de protecció segons normativa.</t>
  </si>
  <si>
    <t xml:space="preserve">mt38dep028a</t>
  </si>
  <si>
    <t xml:space="preserve">U</t>
  </si>
  <si>
    <t xml:space="preserve">Equip de pressió de gasoil, format per grup i accessoris.</t>
  </si>
  <si>
    <t xml:space="preserve">mt38dep022a</t>
  </si>
  <si>
    <t xml:space="preserve">U</t>
  </si>
  <si>
    <t xml:space="preserve">Indicador de nivell per dipòsit de combustibles líquids.</t>
  </si>
  <si>
    <t xml:space="preserve">mt38dep023a</t>
  </si>
  <si>
    <t xml:space="preserve">U</t>
  </si>
  <si>
    <t xml:space="preserve">Interruptor de nivell per dipòsit de combustibles líquids.</t>
  </si>
  <si>
    <t xml:space="preserve">mt38dep024c</t>
  </si>
  <si>
    <t xml:space="preserve">U</t>
  </si>
  <si>
    <t xml:space="preserve">Conjunt de boca de càrrega, valvuleria i accessoris de connexió per dipòsit de combustibles líquids.</t>
  </si>
  <si>
    <t xml:space="preserve">mt38dep026a</t>
  </si>
  <si>
    <t xml:space="preserve">U</t>
  </si>
  <si>
    <t xml:space="preserve">Tapa de registre de 70x70 cm, de ferro colat, per a inspecció de dipòsit de combustibles líquids soterrat. Inclús accessoris.</t>
  </si>
  <si>
    <t xml:space="preserve">mt43tco010ca</t>
  </si>
  <si>
    <t xml:space="preserve">m</t>
  </si>
  <si>
    <t xml:space="preserve">Tub de coure estirat en fred sense soldadura, diàmetre D=16/18 mm i 1 mm d'espessor, segons UNE-EN 1057.</t>
  </si>
  <si>
    <t xml:space="preserve">mt43tco010ha</t>
  </si>
  <si>
    <t xml:space="preserve">m</t>
  </si>
  <si>
    <t xml:space="preserve">Tub de coure estirat en fred sense soldadura, diàmetre D=51/54 mm i 1,5 mm d'espessor, segons UNE-EN 1057.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</si>
  <si>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</si>
  <si>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</si>
  <si>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</si>
  <si>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mt38dep021k</t>
  </si>
  <si>
    <t xml:space="preserve">U</t>
  </si>
  <si>
    <t xml:space="preserve">Equip de protecció catòdica per a dipòsit de gasoil de xapa d'acer, soterrat, de simple paret, amb una capacitat de 15000 litres, per a consums col·lectius.</t>
  </si>
  <si>
    <t xml:space="preserve">Subtotal materials:</t>
  </si>
  <si>
    <t xml:space="preserve">Equip i maquinària</t>
  </si>
  <si>
    <t xml:space="preserve">mq07gte010d</t>
  </si>
  <si>
    <t xml:space="preserve">h</t>
  </si>
  <si>
    <t xml:space="preserve">Grua autopropulsada de braç telescòpic amb una capacitat d'elevació de 40 t i 35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</si>
  <si>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</si>
  <si>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</si>
  <si>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</si>
  <si>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</si>
  <si>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</si>
  <si>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</si>
  <si>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</si>
  <si>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</si>
  <si>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</si>
  <si>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</si>
  <si>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</si>
  <si>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</si>
  <si>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202,57€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</si>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</sst>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0.21" customWidth="1"/>
    <col min="5" max="5" width="4.76" customWidth="1"/>
    <col min="6" max="6" width="8.84" customWidth="1"/>
    <col min="7" max="7" width="2.89" customWidth="1"/>
    <col min="8" max="8" width="10.71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3725</v>
      </c>
      <c r="H10" s="12"/>
      <c r="I10" s="12">
        <f ca="1">ROUND(INDIRECT(ADDRESS(ROW()+(0), COLUMN()+(-4), 1))*INDIRECT(ADDRESS(ROW()+(0), COLUMN()+(-2), 1)), 2)</f>
        <v>3725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925</v>
      </c>
      <c r="H11" s="12"/>
      <c r="I11" s="12">
        <f ca="1">ROUND(INDIRECT(ADDRESS(ROW()+(0), COLUMN()+(-4), 1))*INDIRECT(ADDRESS(ROW()+(0), COLUMN()+(-2), 1)), 2)</f>
        <v>925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177.25</v>
      </c>
      <c r="H12" s="12"/>
      <c r="I12" s="12">
        <f ca="1">ROUND(INDIRECT(ADDRESS(ROW()+(0), COLUMN()+(-4), 1))*INDIRECT(ADDRESS(ROW()+(0), COLUMN()+(-2), 1)), 2)</f>
        <v>177.25</v>
      </c>
      <c r="J12" s="12"/>
    </row>
    <row r="13" spans="1:10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33.25</v>
      </c>
      <c r="H13" s="12"/>
      <c r="I13" s="12">
        <f ca="1">ROUND(INDIRECT(ADDRESS(ROW()+(0), COLUMN()+(-4), 1))*INDIRECT(ADDRESS(ROW()+(0), COLUMN()+(-2), 1)), 2)</f>
        <v>33.25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1"/>
      <c r="G14" s="12">
        <v>96.55</v>
      </c>
      <c r="H14" s="12"/>
      <c r="I14" s="12">
        <f ca="1">ROUND(INDIRECT(ADDRESS(ROW()+(0), COLUMN()+(-4), 1))*INDIRECT(ADDRESS(ROW()+(0), COLUMN()+(-2), 1)), 2)</f>
        <v>96.55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1"/>
      <c r="G15" s="12">
        <v>85.55</v>
      </c>
      <c r="H15" s="12"/>
      <c r="I15" s="12">
        <f ca="1">ROUND(INDIRECT(ADDRESS(ROW()+(0), COLUMN()+(-4), 1))*INDIRECT(ADDRESS(ROW()+(0), COLUMN()+(-2), 1)), 2)</f>
        <v>85.55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28.78</v>
      </c>
      <c r="F16" s="11"/>
      <c r="G16" s="12">
        <v>2.4</v>
      </c>
      <c r="H16" s="12"/>
      <c r="I16" s="12">
        <f ca="1">ROUND(INDIRECT(ADDRESS(ROW()+(0), COLUMN()+(-4), 1))*INDIRECT(ADDRESS(ROW()+(0), COLUMN()+(-2), 1)), 2)</f>
        <v>69.07</v>
      </c>
      <c r="J16" s="12"/>
    </row>
    <row r="17" spans="1:10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2.7</v>
      </c>
      <c r="F17" s="11"/>
      <c r="G17" s="12">
        <v>12.01</v>
      </c>
      <c r="H17" s="12"/>
      <c r="I17" s="12">
        <f ca="1">ROUND(INDIRECT(ADDRESS(ROW()+(0), COLUMN()+(-4), 1))*INDIRECT(ADDRESS(ROW()+(0), COLUMN()+(-2), 1)), 2)</f>
        <v>32.43</v>
      </c>
      <c r="J17" s="12"/>
    </row>
    <row r="18" spans="1:10" ht="76.50" thickBot="1" customHeight="1">
      <c r="A18" s="1" t="s">
        <v>36</v>
      </c>
      <c r="B18" s="1"/>
      <c r="C18" s="10" t="s">
        <v>37</v>
      </c>
      <c r="D18" s="1" t="s">
        <v>38</v>
      </c>
      <c r="E18" s="11">
        <v>25</v>
      </c>
      <c r="F18" s="11"/>
      <c r="G18" s="12">
        <v>3.11</v>
      </c>
      <c r="H18" s="12"/>
      <c r="I18" s="12">
        <f ca="1">ROUND(INDIRECT(ADDRESS(ROW()+(0), COLUMN()+(-4), 1))*INDIRECT(ADDRESS(ROW()+(0), COLUMN()+(-2), 1)), 2)</f>
        <v>77.75</v>
      </c>
      <c r="J18" s="12"/>
    </row>
    <row r="19" spans="1:10" ht="24.00" thickBot="1" customHeight="1">
      <c r="A19" s="1" t="s">
        <v>39</v>
      </c>
      <c r="B19" s="1"/>
      <c r="C19" s="10" t="s">
        <v>40</v>
      </c>
      <c r="D19" s="1" t="s">
        <v>41</v>
      </c>
      <c r="E19" s="13">
        <v>1</v>
      </c>
      <c r="F19" s="13"/>
      <c r="G19" s="14">
        <v>233</v>
      </c>
      <c r="H19" s="14"/>
      <c r="I19" s="14">
        <f ca="1">ROUND(INDIRECT(ADDRESS(ROW()+(0), COLUMN()+(-4), 1))*INDIRECT(ADDRESS(ROW()+(0), COLUMN()+(-2), 1)), 2)</f>
        <v>233</v>
      </c>
      <c r="J19" s="14"/>
    </row>
    <row r="20" spans="1:10" ht="13.50" thickBot="1" customHeight="1">
      <c r="A20" s="15"/>
      <c r="B20" s="15"/>
      <c r="C20" s="15"/>
      <c r="D20" s="15"/>
      <c r="E20" s="9" t="s">
        <v>42</v>
      </c>
      <c r="F20" s="9"/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5454.85</v>
      </c>
      <c r="J20" s="17"/>
    </row>
    <row r="21" spans="1:10" ht="13.50" thickBot="1" customHeight="1">
      <c r="A21" s="15">
        <v>2</v>
      </c>
      <c r="B21" s="15"/>
      <c r="C21" s="15"/>
      <c r="D21" s="18" t="s">
        <v>43</v>
      </c>
      <c r="E21" s="18"/>
      <c r="F21" s="18"/>
      <c r="G21" s="15"/>
      <c r="H21" s="15"/>
      <c r="I21" s="15"/>
      <c r="J21" s="15"/>
    </row>
    <row r="22" spans="1:10" ht="24.00" thickBot="1" customHeight="1">
      <c r="A22" s="1" t="s">
        <v>44</v>
      </c>
      <c r="B22" s="1"/>
      <c r="C22" s="10" t="s">
        <v>45</v>
      </c>
      <c r="D22" s="1" t="s">
        <v>46</v>
      </c>
      <c r="E22" s="13">
        <v>3.07</v>
      </c>
      <c r="F22" s="13"/>
      <c r="G22" s="14">
        <v>88.48</v>
      </c>
      <c r="H22" s="14"/>
      <c r="I22" s="14">
        <f ca="1">ROUND(INDIRECT(ADDRESS(ROW()+(0), COLUMN()+(-4), 1))*INDIRECT(ADDRESS(ROW()+(0), COLUMN()+(-2), 1)), 2)</f>
        <v>271.63</v>
      </c>
      <c r="J22" s="14"/>
    </row>
    <row r="23" spans="1:10" ht="13.50" thickBot="1" customHeight="1">
      <c r="A23" s="15"/>
      <c r="B23" s="15"/>
      <c r="C23" s="15"/>
      <c r="D23" s="15"/>
      <c r="E23" s="9" t="s">
        <v>47</v>
      </c>
      <c r="F23" s="9"/>
      <c r="G23" s="9"/>
      <c r="H23" s="9"/>
      <c r="I23" s="17">
        <f ca="1">ROUND(SUM(INDIRECT(ADDRESS(ROW()+(-1), COLUMN()+(0), 1))), 2)</f>
        <v>271.63</v>
      </c>
      <c r="J23" s="17"/>
    </row>
    <row r="24" spans="1:10" ht="13.50" thickBot="1" customHeight="1">
      <c r="A24" s="15">
        <v>3</v>
      </c>
      <c r="B24" s="15"/>
      <c r="C24" s="15"/>
      <c r="D24" s="18" t="s">
        <v>48</v>
      </c>
      <c r="E24" s="18"/>
      <c r="F24" s="18"/>
      <c r="G24" s="15"/>
      <c r="H24" s="15"/>
      <c r="I24" s="15"/>
      <c r="J24" s="15"/>
    </row>
    <row r="25" spans="1:10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16.365</v>
      </c>
      <c r="F25" s="11"/>
      <c r="G25" s="12">
        <v>29.34</v>
      </c>
      <c r="H25" s="12"/>
      <c r="I25" s="12">
        <f ca="1">ROUND(INDIRECT(ADDRESS(ROW()+(0), COLUMN()+(-4), 1))*INDIRECT(ADDRESS(ROW()+(0), COLUMN()+(-2), 1)), 2)</f>
        <v>480.15</v>
      </c>
      <c r="J25" s="12"/>
    </row>
    <row r="26" spans="1:10" ht="13.50" thickBot="1" customHeight="1">
      <c r="A26" s="1" t="s">
        <v>52</v>
      </c>
      <c r="B26" s="1"/>
      <c r="C26" s="10" t="s">
        <v>53</v>
      </c>
      <c r="D26" s="1" t="s">
        <v>54</v>
      </c>
      <c r="E26" s="13">
        <v>16.365</v>
      </c>
      <c r="F26" s="13"/>
      <c r="G26" s="14">
        <v>25.25</v>
      </c>
      <c r="H26" s="14"/>
      <c r="I26" s="14">
        <f ca="1">ROUND(INDIRECT(ADDRESS(ROW()+(0), COLUMN()+(-4), 1))*INDIRECT(ADDRESS(ROW()+(0), COLUMN()+(-2), 1)), 2)</f>
        <v>413.22</v>
      </c>
      <c r="J26" s="14"/>
    </row>
    <row r="27" spans="1:10" ht="13.50" thickBot="1" customHeight="1">
      <c r="A27" s="15"/>
      <c r="B27" s="15"/>
      <c r="C27" s="15"/>
      <c r="D27" s="15"/>
      <c r="E27" s="9" t="s">
        <v>55</v>
      </c>
      <c r="F27" s="9"/>
      <c r="G27" s="9"/>
      <c r="H27" s="9"/>
      <c r="I27" s="17">
        <f ca="1">ROUND(SUM(INDIRECT(ADDRESS(ROW()+(-1), COLUMN()+(0), 1)),INDIRECT(ADDRESS(ROW()+(-2), COLUMN()+(0), 1))), 2)</f>
        <v>893.37</v>
      </c>
      <c r="J27" s="17"/>
    </row>
    <row r="28" spans="1:10" ht="13.50" thickBot="1" customHeight="1">
      <c r="A28" s="15">
        <v>4</v>
      </c>
      <c r="B28" s="15"/>
      <c r="C28" s="15"/>
      <c r="D28" s="18" t="s">
        <v>56</v>
      </c>
      <c r="E28" s="18"/>
      <c r="F28" s="18"/>
      <c r="G28" s="15"/>
      <c r="H28" s="15"/>
      <c r="I28" s="15"/>
      <c r="J28" s="15"/>
    </row>
    <row r="29" spans="1:10" ht="13.50" thickBot="1" customHeight="1">
      <c r="A29" s="19"/>
      <c r="B29" s="19"/>
      <c r="C29" s="20" t="s">
        <v>57</v>
      </c>
      <c r="D29" s="19" t="s">
        <v>58</v>
      </c>
      <c r="E29" s="13">
        <v>2</v>
      </c>
      <c r="F29" s="13"/>
      <c r="G29" s="14">
        <f ca="1">ROUND(SUM(INDIRECT(ADDRESS(ROW()+(-2), COLUMN()+(2), 1)),INDIRECT(ADDRESS(ROW()+(-6), COLUMN()+(2), 1)),INDIRECT(ADDRESS(ROW()+(-9), COLUMN()+(2), 1))), 2)</f>
        <v>6619.85</v>
      </c>
      <c r="H29" s="14"/>
      <c r="I29" s="14">
        <f ca="1">ROUND(INDIRECT(ADDRESS(ROW()+(0), COLUMN()+(-4), 1))*INDIRECT(ADDRESS(ROW()+(0), COLUMN()+(-2), 1))/100, 2)</f>
        <v>132.4</v>
      </c>
      <c r="J29" s="14"/>
    </row>
    <row r="30" spans="1:10" ht="13.50" thickBot="1" customHeight="1">
      <c r="A30" s="21" t="s">
        <v>59</v>
      </c>
      <c r="B30" s="21"/>
      <c r="C30" s="22"/>
      <c r="D30" s="23"/>
      <c r="E30" s="24" t="s">
        <v>60</v>
      </c>
      <c r="F30" s="24"/>
      <c r="G30" s="25"/>
      <c r="H30" s="25"/>
      <c r="I30" s="26">
        <f ca="1">ROUND(SUM(INDIRECT(ADDRESS(ROW()+(-1), COLUMN()+(0), 1)),INDIRECT(ADDRESS(ROW()+(-3), COLUMN()+(0), 1)),INDIRECT(ADDRESS(ROW()+(-7), COLUMN()+(0), 1)),INDIRECT(ADDRESS(ROW()+(-10), COLUMN()+(0), 1))), 2)</f>
        <v>6752.25</v>
      </c>
      <c r="J30" s="26"/>
    </row>
    <row r="33" spans="1:10" ht="13.50" thickBot="1" customHeight="1">
      <c r="A33" s="27" t="s">
        <v>61</v>
      </c>
      <c r="B33" s="27"/>
      <c r="C33" s="27"/>
      <c r="D33" s="27"/>
      <c r="E33" s="27"/>
      <c r="F33" s="27" t="s">
        <v>62</v>
      </c>
      <c r="G33" s="27"/>
      <c r="H33" s="27" t="s">
        <v>63</v>
      </c>
      <c r="I33" s="27"/>
      <c r="J33" s="27" t="s">
        <v>64</v>
      </c>
    </row>
    <row r="34" spans="1:10" ht="13.50" thickBot="1" customHeight="1">
      <c r="A34" s="28" t="s">
        <v>65</v>
      </c>
      <c r="B34" s="28"/>
      <c r="C34" s="28"/>
      <c r="D34" s="28"/>
      <c r="E34" s="28"/>
      <c r="F34" s="29">
        <v>1.12201e+006</v>
      </c>
      <c r="G34" s="29"/>
      <c r="H34" s="29">
        <v>1.12201e+006</v>
      </c>
      <c r="I34" s="29"/>
      <c r="J34" s="29" t="s">
        <v>66</v>
      </c>
    </row>
    <row r="35" spans="1:10" ht="24.00" thickBot="1" customHeight="1">
      <c r="A35" s="30" t="s">
        <v>67</v>
      </c>
      <c r="B35" s="30"/>
      <c r="C35" s="30"/>
      <c r="D35" s="30"/>
      <c r="E35" s="30"/>
      <c r="F35" s="31"/>
      <c r="G35" s="31"/>
      <c r="H35" s="31"/>
      <c r="I35" s="31"/>
      <c r="J35" s="31"/>
    </row>
    <row r="38" spans="1:1" ht="33.75" thickBot="1" customHeight="1">
      <c r="A38" s="1" t="s">
        <v>68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69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102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B23"/>
    <mergeCell ref="E23:H23"/>
    <mergeCell ref="I23:J23"/>
    <mergeCell ref="A24:B24"/>
    <mergeCell ref="D24:F24"/>
    <mergeCell ref="G24:H24"/>
    <mergeCell ref="I24:J24"/>
    <mergeCell ref="A25:B25"/>
    <mergeCell ref="E25:F25"/>
    <mergeCell ref="G25:H25"/>
    <mergeCell ref="I25:J25"/>
    <mergeCell ref="A26:B26"/>
    <mergeCell ref="E26:F26"/>
    <mergeCell ref="G26:H26"/>
    <mergeCell ref="I26:J26"/>
    <mergeCell ref="A27:B27"/>
    <mergeCell ref="E27:H27"/>
    <mergeCell ref="I27:J27"/>
    <mergeCell ref="A28:B28"/>
    <mergeCell ref="D28:F28"/>
    <mergeCell ref="G28:H28"/>
    <mergeCell ref="I28:J28"/>
    <mergeCell ref="A29:B29"/>
    <mergeCell ref="E29:F29"/>
    <mergeCell ref="G29:H29"/>
    <mergeCell ref="I29:J29"/>
    <mergeCell ref="A30:D30"/>
    <mergeCell ref="E30:H30"/>
    <mergeCell ref="I30:J30"/>
    <mergeCell ref="A33:E33"/>
    <mergeCell ref="F33:G33"/>
    <mergeCell ref="H33:I33"/>
    <mergeCell ref="A34:E34"/>
    <mergeCell ref="F34:G35"/>
    <mergeCell ref="H34:I35"/>
    <mergeCell ref="J34:J35"/>
    <mergeCell ref="A35:E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