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<sst xmlns="http://schemas.openxmlformats.org/spreadsheetml/2006/main" count="50" uniqueCount="50">
  <si>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</si>
  <si>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</si>
  <si>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</si>
  <si>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</si>
  <si>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34 kW, pes 241 kg, dimensions 773x600x848 mm, número d'elements 5, contingut d'aigua 49 l, pressió màxima de treball 4 bar, cremador de gasoil de flama blau de 37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</si>
  <si>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</si>
  <si>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</si>
  <si>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</si>
  <si>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</si>
  <si>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</si>
  <si>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</si>
  <si>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</si>
  <si>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mt38cqj100k</t>
  </si>
  <si>
    <t xml:space="preserve">U</t>
  </si>
  <si>
    <t xml:space="preserve">Caldera de peu, de baixa temperatura, amb cos de foneria de ferro gris GL 180 per a cremador pressuritzat per a gasoil, potència de calefacció 34 kW, pes 241 kg, dimensions 773x600x848 mm, número d'elements 5, contingut d'aigua 49 l, pressió màxima de treball 4 bar.</t>
  </si>
  <si>
    <t xml:space="preserve">mt38cqj101a</t>
  </si>
  <si>
    <t xml:space="preserve">U</t>
  </si>
  <si>
    <t xml:space="preserve">Quadre de regulació, de 154x366x327 mm, amb cronotermòstat modulant amb sonda de temperatura exterior.</t>
  </si>
  <si>
    <t xml:space="preserve">mt38cqj102k</t>
  </si>
  <si>
    <t xml:space="preserve">U</t>
  </si>
  <si>
    <t xml:space="preserve">Cremador de gasoil de flama blau de 37 kW de potència, per a calderes de 33 a 41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</si>
  <si>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</si>
  <si>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</si>
  <si>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</si>
  <si>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</si>
  <si>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</si>
  <si>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</si>
  <si>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</si>
  <si>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</si>
  <si>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</si>
  <si>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</si>
  <si>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</si>
  <si>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</si>
  <si>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</si>
  <si>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</si>
  <si>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</si>
  <si>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</si>
  <si>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</si>
  <si>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</si>
  <si>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</si>
  <si>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</si>
  <si>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</si>
  <si>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</si>
  <si>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</si>
  <si>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</si>
  <si>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</si>
  <si>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</si>
  <si>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</si>
  <si>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5.822,97€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</si>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</sst>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1667.25</v>
      </c>
      <c r="H10" s="12">
        <f ca="1">ROUND(INDIRECT(ADDRESS(ROW()+(0), COLUMN()+(-2), 1))*INDIRECT(ADDRESS(ROW()+(0), COLUMN()+(-1), 1)), 2)</f>
        <v>1667.25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926.25</v>
      </c>
      <c r="H12" s="12">
        <f ca="1">ROUND(INDIRECT(ADDRESS(ROW()+(0), COLUMN()+(-2), 1))*INDIRECT(ADDRESS(ROW()+(0), COLUMN()+(-1), 1)), 2)</f>
        <v>926.25</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1330.88</v>
      </c>
      <c r="H15" s="12">
        <f ca="1">ROUND(INDIRECT(ADDRESS(ROW()+(0), COLUMN()+(-2), 1))*INDIRECT(ADDRESS(ROW()+(0), COLUMN()+(-1), 1)), 2)</f>
        <v>1330.88</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4981.44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3.817</v>
      </c>
      <c r="G20" s="12">
        <v>29.34</v>
      </c>
      <c r="H20" s="12">
        <f ca="1">ROUND(INDIRECT(ADDRESS(ROW()+(0), COLUMN()+(-2), 1))*INDIRECT(ADDRESS(ROW()+(0), COLUMN()+(-1), 1)), 2)</f>
        <v>111.99</v>
      </c>
    </row>
    <row r="21" spans="1:8" ht="13.50" thickBot="1" customHeight="1">
      <c r="A21" s="1" t="s">
        <v>41</v>
      </c>
      <c r="B21" s="1"/>
      <c r="C21" s="1"/>
      <c r="D21" s="10" t="s">
        <v>42</v>
      </c>
      <c r="E21" s="1" t="s">
        <v>43</v>
      </c>
      <c r="F21" s="13">
        <v>3.817</v>
      </c>
      <c r="G21" s="14">
        <v>25.25</v>
      </c>
      <c r="H21" s="14">
        <f ca="1">ROUND(INDIRECT(ADDRESS(ROW()+(0), COLUMN()+(-2), 1))*INDIRECT(ADDRESS(ROW()+(0), COLUMN()+(-1), 1)), 2)</f>
        <v>96.38</v>
      </c>
    </row>
    <row r="22" spans="1:8" ht="13.50" thickBot="1" customHeight="1">
      <c r="A22" s="15"/>
      <c r="B22" s="15"/>
      <c r="C22" s="15"/>
      <c r="D22" s="15"/>
      <c r="E22" s="15"/>
      <c r="F22" s="9" t="s">
        <v>44</v>
      </c>
      <c r="G22" s="9"/>
      <c r="H22" s="17">
        <f ca="1">ROUND(SUM(INDIRECT(ADDRESS(ROW()+(-1), COLUMN()+(0), 1)),INDIRECT(ADDRESS(ROW()+(-2), COLUMN()+(0), 1))), 2)</f>
        <v>208.37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5189.81</v>
      </c>
      <c r="H24" s="14">
        <f ca="1">ROUND(INDIRECT(ADDRESS(ROW()+(0), COLUMN()+(-2), 1))*INDIRECT(ADDRESS(ROW()+(0), COLUMN()+(-1), 1))/100, 2)</f>
        <v>103.8</v>
      </c>
    </row>
    <row r="25" spans="1:8" ht="13.50" thickBot="1" customHeight="1">
      <c r="A25" s="21" t="s">
        <v>48</v>
      </c>
      <c r="B25" s="21"/>
      <c r="C25" s="21"/>
      <c r="D25" s="22"/>
      <c r="E25" s="23"/>
      <c r="F25" s="24" t="s">
        <v>49</v>
      </c>
      <c r="G25" s="25"/>
      <c r="H25" s="26">
        <f ca="1">ROUND(SUM(INDIRECT(ADDRESS(ROW()+(-1), COLUMN()+(0), 1)),INDIRECT(ADDRESS(ROW()+(-3), COLUMN()+(0), 1)),INDIRECT(ADDRESS(ROW()+(-7), COLUMN()+(0), 1))), 2)</f>
        <v>5293.61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